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사전\"/>
    </mc:Choice>
  </mc:AlternateContent>
  <bookViews>
    <workbookView xWindow="0" yWindow="0" windowWidth="28800" windowHeight="12060"/>
  </bookViews>
  <sheets>
    <sheet name="Sheet1" sheetId="1" r:id="rId1"/>
  </sheets>
  <externalReferences>
    <externalReference r:id="rId2"/>
  </externalReferences>
  <definedNames>
    <definedName name="_xlnm._FilterDatabase" localSheetId="0" hidden="1">Sheet1!$A$5:$AB$172</definedName>
    <definedName name="소액수의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1" i="1" l="1"/>
  <c r="O169" i="1" l="1"/>
  <c r="P169" i="1" s="1"/>
  <c r="O168" i="1"/>
  <c r="P168" i="1" s="1"/>
  <c r="O167" i="1"/>
  <c r="P167" i="1" s="1"/>
  <c r="O166" i="1"/>
  <c r="P166" i="1" s="1"/>
  <c r="O165" i="1"/>
  <c r="P165" i="1" s="1"/>
  <c r="O164" i="1"/>
  <c r="P164" i="1" s="1"/>
  <c r="O163" i="1"/>
  <c r="P163" i="1" s="1"/>
  <c r="O162" i="1"/>
  <c r="P162" i="1" s="1"/>
  <c r="O161" i="1"/>
  <c r="P161" i="1" s="1"/>
  <c r="O160" i="1"/>
  <c r="P160" i="1" s="1"/>
  <c r="O159" i="1"/>
  <c r="P159" i="1" s="1"/>
  <c r="O158" i="1"/>
  <c r="P158" i="1" s="1"/>
  <c r="O157" i="1"/>
  <c r="P157" i="1" s="1"/>
  <c r="O156" i="1"/>
  <c r="P156" i="1" s="1"/>
  <c r="O155" i="1"/>
  <c r="P155" i="1" s="1"/>
  <c r="O154" i="1"/>
  <c r="P154" i="1" s="1"/>
  <c r="O153" i="1"/>
  <c r="P153" i="1" s="1"/>
  <c r="O152" i="1"/>
  <c r="P152" i="1" s="1"/>
  <c r="O151" i="1"/>
  <c r="P151" i="1" s="1"/>
  <c r="O150" i="1"/>
  <c r="P150" i="1" s="1"/>
  <c r="O149" i="1"/>
  <c r="P149" i="1" s="1"/>
  <c r="O148" i="1"/>
  <c r="P148" i="1" s="1"/>
  <c r="O147" i="1"/>
  <c r="P147" i="1" s="1"/>
  <c r="O146" i="1"/>
  <c r="P146" i="1" s="1"/>
  <c r="O145" i="1"/>
  <c r="P145" i="1" s="1"/>
  <c r="O144" i="1"/>
  <c r="P144" i="1" s="1"/>
  <c r="O143" i="1"/>
  <c r="P143" i="1" s="1"/>
  <c r="O142" i="1"/>
  <c r="P142" i="1" s="1"/>
  <c r="O141" i="1"/>
  <c r="P141" i="1" s="1"/>
  <c r="O140" i="1"/>
  <c r="P140" i="1" s="1"/>
  <c r="O139" i="1"/>
  <c r="P139" i="1" s="1"/>
  <c r="O138" i="1"/>
  <c r="P138" i="1" s="1"/>
  <c r="O137" i="1"/>
  <c r="P137" i="1" s="1"/>
  <c r="O136" i="1"/>
  <c r="P136" i="1" s="1"/>
  <c r="O135" i="1"/>
  <c r="P135" i="1" s="1"/>
  <c r="O134" i="1"/>
  <c r="P134" i="1" s="1"/>
  <c r="O133" i="1"/>
  <c r="P133" i="1" s="1"/>
  <c r="O132" i="1"/>
  <c r="P132" i="1" s="1"/>
  <c r="O131" i="1"/>
  <c r="P131" i="1" s="1"/>
  <c r="O130" i="1"/>
  <c r="P130" i="1" s="1"/>
  <c r="O129" i="1"/>
  <c r="P129" i="1" s="1"/>
  <c r="O128" i="1"/>
  <c r="P128" i="1" s="1"/>
  <c r="O127" i="1"/>
  <c r="P127" i="1" s="1"/>
  <c r="O126" i="1"/>
  <c r="P126" i="1" s="1"/>
  <c r="O125" i="1"/>
  <c r="P125" i="1" s="1"/>
  <c r="O124" i="1"/>
  <c r="P124" i="1" s="1"/>
  <c r="O123" i="1"/>
  <c r="P123" i="1" s="1"/>
  <c r="O122" i="1"/>
  <c r="P122" i="1" s="1"/>
  <c r="O121" i="1"/>
  <c r="P121" i="1" s="1"/>
  <c r="O120" i="1"/>
  <c r="P120" i="1" s="1"/>
  <c r="O119" i="1"/>
  <c r="P119" i="1" s="1"/>
  <c r="O118" i="1"/>
  <c r="P118" i="1" s="1"/>
  <c r="O117" i="1"/>
  <c r="P117" i="1" s="1"/>
  <c r="O116" i="1"/>
  <c r="P116" i="1" s="1"/>
  <c r="O115" i="1"/>
  <c r="P115" i="1" s="1"/>
  <c r="O114" i="1"/>
  <c r="P114" i="1" s="1"/>
  <c r="O113" i="1"/>
  <c r="P113" i="1" s="1"/>
  <c r="O112" i="1"/>
  <c r="P112" i="1" s="1"/>
  <c r="O111" i="1"/>
  <c r="P111" i="1" s="1"/>
  <c r="O110" i="1"/>
  <c r="P110" i="1" s="1"/>
  <c r="O109" i="1"/>
  <c r="P109" i="1" s="1"/>
  <c r="O108" i="1"/>
  <c r="P108" i="1" s="1"/>
  <c r="O107" i="1"/>
  <c r="O106" i="1"/>
  <c r="P106" i="1" s="1"/>
  <c r="O105" i="1"/>
  <c r="P105" i="1" s="1"/>
  <c r="O104" i="1"/>
  <c r="P104" i="1" s="1"/>
  <c r="O103" i="1"/>
  <c r="P103" i="1" s="1"/>
  <c r="O102" i="1"/>
  <c r="P102" i="1" s="1"/>
  <c r="O101" i="1"/>
  <c r="P101" i="1" s="1"/>
  <c r="O100" i="1"/>
  <c r="P100" i="1" s="1"/>
  <c r="O99" i="1"/>
  <c r="P99" i="1" s="1"/>
  <c r="O98" i="1"/>
  <c r="P98" i="1" s="1"/>
  <c r="O97" i="1"/>
  <c r="P97" i="1" s="1"/>
  <c r="O96" i="1"/>
  <c r="P96" i="1" s="1"/>
  <c r="O95" i="1"/>
  <c r="P95" i="1" s="1"/>
  <c r="O94" i="1"/>
  <c r="P94" i="1" s="1"/>
  <c r="O93" i="1"/>
  <c r="P93" i="1" s="1"/>
  <c r="O92" i="1"/>
  <c r="P92" i="1" s="1"/>
  <c r="O91" i="1"/>
  <c r="P91" i="1" s="1"/>
  <c r="O90" i="1"/>
  <c r="P90" i="1" s="1"/>
  <c r="O89" i="1"/>
  <c r="P89" i="1" s="1"/>
  <c r="O88" i="1"/>
  <c r="P88" i="1" s="1"/>
  <c r="O87" i="1"/>
  <c r="P87" i="1" s="1"/>
  <c r="O86" i="1"/>
  <c r="P86" i="1" s="1"/>
  <c r="O85" i="1"/>
  <c r="P85" i="1" s="1"/>
  <c r="O84" i="1"/>
  <c r="P84" i="1" s="1"/>
  <c r="O83" i="1"/>
  <c r="P83" i="1" s="1"/>
  <c r="O82" i="1"/>
  <c r="P82" i="1" s="1"/>
  <c r="O81" i="1"/>
  <c r="P81" i="1" s="1"/>
  <c r="O80" i="1"/>
  <c r="P80" i="1" s="1"/>
  <c r="O79" i="1"/>
  <c r="P79" i="1" s="1"/>
  <c r="O78" i="1"/>
  <c r="P78" i="1" s="1"/>
  <c r="O77" i="1"/>
  <c r="P77" i="1" s="1"/>
  <c r="O76" i="1"/>
  <c r="P76" i="1" s="1"/>
  <c r="O75" i="1"/>
  <c r="P75" i="1" s="1"/>
  <c r="O74" i="1"/>
  <c r="P74" i="1" s="1"/>
  <c r="O73" i="1"/>
  <c r="P73" i="1" s="1"/>
  <c r="O72" i="1"/>
  <c r="P72" i="1" s="1"/>
  <c r="O71" i="1"/>
  <c r="P71" i="1" s="1"/>
  <c r="O70" i="1"/>
  <c r="P70" i="1" s="1"/>
  <c r="O69" i="1"/>
  <c r="P69" i="1" s="1"/>
  <c r="O68" i="1"/>
  <c r="P68" i="1" s="1"/>
  <c r="O67" i="1"/>
  <c r="P67" i="1" s="1"/>
  <c r="O66" i="1"/>
  <c r="P66" i="1" s="1"/>
  <c r="O65" i="1"/>
  <c r="P65" i="1" s="1"/>
  <c r="O64" i="1"/>
  <c r="P64" i="1" s="1"/>
  <c r="O63" i="1"/>
  <c r="P63" i="1" s="1"/>
  <c r="O62" i="1"/>
  <c r="P62" i="1" s="1"/>
  <c r="O61" i="1"/>
  <c r="P61" i="1" s="1"/>
  <c r="O60" i="1"/>
  <c r="P60" i="1" s="1"/>
  <c r="O59" i="1"/>
  <c r="P59" i="1" s="1"/>
  <c r="O58" i="1"/>
  <c r="P58" i="1" s="1"/>
  <c r="O57" i="1"/>
  <c r="P57" i="1" s="1"/>
  <c r="O56" i="1"/>
  <c r="P56" i="1" s="1"/>
  <c r="O55" i="1"/>
  <c r="P55" i="1" s="1"/>
  <c r="O54" i="1"/>
  <c r="O53" i="1"/>
  <c r="P53" i="1" s="1"/>
  <c r="O52" i="1"/>
  <c r="P52" i="1" s="1"/>
  <c r="O51" i="1"/>
  <c r="P51" i="1" s="1"/>
  <c r="O50" i="1"/>
  <c r="P50" i="1" s="1"/>
  <c r="O49" i="1"/>
  <c r="P49" i="1" s="1"/>
  <c r="O48" i="1"/>
  <c r="P48" i="1" s="1"/>
  <c r="O47" i="1"/>
  <c r="P47" i="1" s="1"/>
  <c r="O46" i="1"/>
  <c r="P46" i="1" s="1"/>
  <c r="O45" i="1"/>
  <c r="P45" i="1" s="1"/>
  <c r="O44" i="1"/>
  <c r="P44" i="1" s="1"/>
  <c r="O43" i="1"/>
  <c r="P43" i="1" s="1"/>
  <c r="O42" i="1"/>
  <c r="P42" i="1" s="1"/>
  <c r="O41" i="1"/>
  <c r="P41" i="1" s="1"/>
  <c r="O40" i="1"/>
  <c r="P40" i="1" s="1"/>
  <c r="O39" i="1"/>
  <c r="P39" i="1" s="1"/>
  <c r="O38" i="1"/>
  <c r="P38" i="1" s="1"/>
  <c r="O37" i="1"/>
  <c r="P37" i="1" s="1"/>
  <c r="O36" i="1"/>
  <c r="P36" i="1" s="1"/>
  <c r="O35" i="1"/>
  <c r="P35" i="1" s="1"/>
  <c r="O34" i="1"/>
  <c r="P34" i="1" s="1"/>
  <c r="P33" i="1"/>
  <c r="O32" i="1"/>
  <c r="P32" i="1" s="1"/>
  <c r="O31" i="1"/>
  <c r="P31" i="1" s="1"/>
  <c r="O30" i="1"/>
  <c r="P30" i="1" s="1"/>
  <c r="O29" i="1"/>
  <c r="P29" i="1" s="1"/>
  <c r="O28" i="1"/>
  <c r="P28" i="1" s="1"/>
  <c r="O27" i="1"/>
  <c r="P27" i="1" s="1"/>
  <c r="O26" i="1"/>
  <c r="P26" i="1" s="1"/>
  <c r="O25" i="1"/>
  <c r="P25" i="1" s="1"/>
  <c r="O24" i="1"/>
  <c r="P24" i="1" s="1"/>
  <c r="O23" i="1"/>
  <c r="P23" i="1" s="1"/>
  <c r="O22" i="1"/>
  <c r="P22" i="1" s="1"/>
  <c r="O21" i="1"/>
  <c r="P21" i="1" s="1"/>
  <c r="O20" i="1"/>
  <c r="P20" i="1" s="1"/>
  <c r="O19" i="1"/>
  <c r="P19" i="1" s="1"/>
  <c r="O18" i="1"/>
  <c r="P18" i="1" s="1"/>
  <c r="O17" i="1"/>
  <c r="P17" i="1" s="1"/>
  <c r="O16" i="1"/>
  <c r="P16" i="1" s="1"/>
  <c r="O15" i="1"/>
  <c r="P15" i="1" s="1"/>
  <c r="O14" i="1"/>
  <c r="P14" i="1" s="1"/>
  <c r="O13" i="1"/>
  <c r="P13" i="1" s="1"/>
  <c r="O12" i="1"/>
  <c r="P12" i="1" s="1"/>
  <c r="P11" i="1"/>
  <c r="O10" i="1"/>
  <c r="P10" i="1" s="1"/>
  <c r="O9" i="1"/>
  <c r="P9" i="1" s="1"/>
  <c r="O8" i="1"/>
  <c r="P8" i="1" s="1"/>
  <c r="O7" i="1"/>
  <c r="P7" i="1" s="1"/>
  <c r="O6" i="1"/>
  <c r="P6" i="1" s="1"/>
  <c r="P54" i="1"/>
  <c r="P107" i="1"/>
</calcChain>
</file>

<file path=xl/comments1.xml><?xml version="1.0" encoding="utf-8"?>
<comments xmlns="http://schemas.openxmlformats.org/spreadsheetml/2006/main">
  <authors>
    <author>USER</author>
  </authors>
  <commentList>
    <comment ref="F5" authorId="0" shapeId="0">
      <text>
        <r>
          <rPr>
            <b/>
            <sz val="9"/>
            <color indexed="81"/>
            <rFont val="Tahoma"/>
            <family val="2"/>
          </rPr>
          <t xml:space="preserve">ex) </t>
        </r>
        <r>
          <rPr>
            <b/>
            <sz val="9"/>
            <color indexed="81"/>
            <rFont val="돋움"/>
            <family val="3"/>
            <charset val="129"/>
          </rPr>
          <t>시설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미화경비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변경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계약체결시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계약체결일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</text>
    </comment>
  </commentList>
</comments>
</file>

<file path=xl/sharedStrings.xml><?xml version="1.0" encoding="utf-8"?>
<sst xmlns="http://schemas.openxmlformats.org/spreadsheetml/2006/main" count="1008" uniqueCount="237">
  <si>
    <t>계약일자</t>
    <phoneticPr fontId="2" type="noConversion"/>
  </si>
  <si>
    <t>계약기간</t>
    <phoneticPr fontId="2" type="noConversion"/>
  </si>
  <si>
    <t>계약금액</t>
    <phoneticPr fontId="2" type="noConversion"/>
  </si>
  <si>
    <t>대금지급</t>
    <phoneticPr fontId="2" type="noConversion"/>
  </si>
  <si>
    <t>사업담당자</t>
    <phoneticPr fontId="2" type="noConversion"/>
  </si>
  <si>
    <t>선금지급</t>
    <phoneticPr fontId="2" type="noConversion"/>
  </si>
  <si>
    <t>기성금지급</t>
    <phoneticPr fontId="2" type="noConversion"/>
  </si>
  <si>
    <t>완수금지급</t>
    <phoneticPr fontId="2" type="noConversion"/>
  </si>
  <si>
    <t>총 지급금</t>
    <phoneticPr fontId="2" type="noConversion"/>
  </si>
  <si>
    <t>사업장</t>
    <phoneticPr fontId="2" type="noConversion"/>
  </si>
  <si>
    <t>공종</t>
    <phoneticPr fontId="2" type="noConversion"/>
  </si>
  <si>
    <t>계약방법</t>
    <phoneticPr fontId="2" type="noConversion"/>
  </si>
  <si>
    <t>체결방법</t>
    <phoneticPr fontId="2" type="noConversion"/>
  </si>
  <si>
    <t>계약일자(최초)</t>
    <phoneticPr fontId="2" type="noConversion"/>
  </si>
  <si>
    <t>착수(계약)일</t>
    <phoneticPr fontId="2" type="noConversion"/>
  </si>
  <si>
    <t>준공(납품)일</t>
    <phoneticPr fontId="2" type="noConversion"/>
  </si>
  <si>
    <t>선금지급액</t>
    <phoneticPr fontId="2" type="noConversion"/>
  </si>
  <si>
    <t>기성금(1차)</t>
    <phoneticPr fontId="2" type="noConversion"/>
  </si>
  <si>
    <t>기성금(2차)</t>
    <phoneticPr fontId="2" type="noConversion"/>
  </si>
  <si>
    <t>기성금(3차)</t>
  </si>
  <si>
    <t>기성금(4차)</t>
    <phoneticPr fontId="2" type="noConversion"/>
  </si>
  <si>
    <t>사무처</t>
  </si>
  <si>
    <t>일반용역</t>
  </si>
  <si>
    <t>수의계약</t>
  </si>
  <si>
    <t>전자</t>
  </si>
  <si>
    <t>2017년 KYWA 홈페이지 예·계약시스템 유지보수 용역</t>
  </si>
  <si>
    <t xml:space="preserve">2017년도고객만족도조사(pcs1)용역 </t>
  </si>
  <si>
    <t>제한경쟁</t>
  </si>
  <si>
    <t xml:space="preserve">제14회 대한민국청소년박람회 행사대행 용역   </t>
  </si>
  <si>
    <t>일반경쟁</t>
  </si>
  <si>
    <t xml:space="preserve">2018년 KYWA고객만족도 조사 통합관리 용역    </t>
  </si>
  <si>
    <t>청소년활동안전 학부모체험단 운영</t>
  </si>
  <si>
    <t>소액수의</t>
  </si>
  <si>
    <t xml:space="preserve">국가간청소년 교류사업버스수송업체   </t>
  </si>
  <si>
    <t xml:space="preserve">2018년 청소년 교류대행업체선정(2개국)   </t>
  </si>
  <si>
    <t xml:space="preserve">2018년청소년수련활동인증제 온라인 메체 운영  </t>
  </si>
  <si>
    <t xml:space="preserve">청소년활동안전 찾아가는홍보기획부스설치용역 </t>
  </si>
  <si>
    <t>연구용역</t>
  </si>
  <si>
    <t xml:space="preserve">청소년수련활동인증제 중장기발전방안 연구  </t>
  </si>
  <si>
    <t>전산장비 IDC 위탁사업 계약 연장</t>
  </si>
  <si>
    <t>활동정보부</t>
  </si>
  <si>
    <t xml:space="preserve">2018년 정보활동 정보서비스기능개선서업 </t>
  </si>
  <si>
    <t xml:space="preserve">2018년 청소년 활동참여 실태요구조사   </t>
  </si>
  <si>
    <t xml:space="preserve">청소년수련활동인증심사원직무분석운용개선방안 연구  </t>
  </si>
  <si>
    <t>국가간 청소년교류 대행업체 선정</t>
  </si>
  <si>
    <t>청소년활동안전센터 전산기기 임대 연장</t>
  </si>
  <si>
    <t>청소년 국제교류활동 성평등 강의안 개발</t>
  </si>
  <si>
    <t>인증수련활동 배상책임보험 가입</t>
  </si>
  <si>
    <t>2018 청소년방과후아카데미 효과만족도 연구</t>
  </si>
  <si>
    <t>KYWA 온라인 광고 대행 용역</t>
  </si>
  <si>
    <t>청소년 눈높이 안전교육 콘텐츠 제작</t>
  </si>
  <si>
    <t>국립청소년수련시설 청소년 활동운영 및 안전관리 시스템 개발</t>
  </si>
  <si>
    <t>활동기획부</t>
  </si>
  <si>
    <t>2018 청소년지도자 글로벌 리더십 해외연수(싱가포르) 여행사 선정</t>
  </si>
  <si>
    <t>2018 성평등 테마형 시범 대표단 파견(핀란드) 여행사 선정</t>
  </si>
  <si>
    <t>청소년수련시설 모험활동시설 안전기준 마련을 위한 국외연수(독일스위스)</t>
  </si>
  <si>
    <t>2018년 한국청소년활동진흥원 회계감사 용역</t>
  </si>
  <si>
    <t>제3회 대한민국 청소년활동 프로그램 경진대회 행사장 설치</t>
  </si>
  <si>
    <t>수기</t>
  </si>
  <si>
    <t>숙박형 등 청소년수련활동계획의 신고 제도개선 및 활성화 방안 도출을 위한 연구</t>
  </si>
  <si>
    <t>중앙</t>
  </si>
  <si>
    <t>고객지원부</t>
    <phoneticPr fontId="2" type="noConversion"/>
  </si>
  <si>
    <t>연수기획부</t>
    <phoneticPr fontId="2" type="noConversion"/>
  </si>
  <si>
    <t>물품</t>
  </si>
  <si>
    <t>운영관리부</t>
    <phoneticPr fontId="2" type="noConversion"/>
  </si>
  <si>
    <t>연수운영부</t>
    <phoneticPr fontId="2" type="noConversion"/>
  </si>
  <si>
    <t>기술용역</t>
  </si>
  <si>
    <t>고객지원부</t>
    <phoneticPr fontId="2" type="noConversion"/>
  </si>
  <si>
    <t>변경및연장</t>
  </si>
  <si>
    <t>활동운영부</t>
    <phoneticPr fontId="2" type="noConversion"/>
  </si>
  <si>
    <t>운영관리부</t>
    <phoneticPr fontId="2" type="noConversion"/>
  </si>
  <si>
    <t>공사</t>
  </si>
  <si>
    <t>생활관AB동 내진보강 실내마감공사</t>
  </si>
  <si>
    <t>평창</t>
  </si>
  <si>
    <t>액화석유가스(LPG) 구매</t>
  </si>
  <si>
    <t>운영관리부</t>
  </si>
  <si>
    <t>생활쓰레기처리용역</t>
  </si>
  <si>
    <t>2018년 시설관리용역</t>
  </si>
  <si>
    <t>세탁물처리용역</t>
  </si>
  <si>
    <t>고객지원부</t>
  </si>
  <si>
    <t>음식물류폐기물처리용역</t>
  </si>
  <si>
    <t>중정바닥재 포장공사</t>
  </si>
  <si>
    <t>우주</t>
  </si>
  <si>
    <t>2018년 생활관 침구류 세탁용역</t>
  </si>
  <si>
    <t>2018년도 시설유지관리 및 미화경비 용역</t>
  </si>
  <si>
    <t>덕흥천문대 굴절망원경 돔 구축</t>
  </si>
  <si>
    <t>우주활동부</t>
  </si>
  <si>
    <t>천체투영관 돔 영상물 임차 구매</t>
  </si>
  <si>
    <t>빙축열시스템 세관작업 용역</t>
  </si>
  <si>
    <t>야외 보행용 데크목재 보수용 자재</t>
  </si>
  <si>
    <t>무정전전원공급장치(UPS) 축전지 교체</t>
  </si>
  <si>
    <t>덕흥천문대 관측자료 저장장치 확충</t>
  </si>
  <si>
    <t>NYSC 통신회선 공급 사업자 선정</t>
  </si>
  <si>
    <t xml:space="preserve">시설유지관리 및 미화경비 용역 2차 </t>
  </si>
  <si>
    <t>덕흥천문대 기능보강공사</t>
  </si>
  <si>
    <t xml:space="preserve">시설유지관리 및 미화경비 용역 3차 </t>
  </si>
  <si>
    <t>업무용 차량 임차 용역 연장</t>
  </si>
  <si>
    <t>농생명센터 오수처리장 분리막 교체</t>
  </si>
  <si>
    <t>농생명센터 전망대 난간 보강공사</t>
  </si>
  <si>
    <t>생활관 에어컨 세척 용역</t>
  </si>
  <si>
    <t>초절전 온수관 열매수 교환공사</t>
  </si>
  <si>
    <t>청소년 참여문화 공간 야외무대 설치공사</t>
  </si>
  <si>
    <t>농생명센터 국유재산현행화 종합설계</t>
  </si>
  <si>
    <t>농생명센터 업무용 전산사무기기(PC등) 임차 용역</t>
  </si>
  <si>
    <t>해양</t>
  </si>
  <si>
    <t>공기호흡기 안전충전함 설치 업체 선정</t>
  </si>
  <si>
    <t>2018년 해양센터 장애인 경사로 설치공사</t>
  </si>
  <si>
    <t>2018년 해양센터 PC 및 사무기기 렌탈</t>
  </si>
  <si>
    <t>2018년 한국청소년활동진흥원 식자재 (종합식자재) 연간구매</t>
  </si>
  <si>
    <t xml:space="preserve">2018년 국제청소년성취포상제 포상휘장 제작 채결   </t>
  </si>
  <si>
    <t xml:space="preserve">2018년 한국청소년활동진흥원 식자재 (김치류) 연간구매 </t>
  </si>
  <si>
    <t>각 고객지원부</t>
  </si>
  <si>
    <t xml:space="preserve">시도 연계찾아가는 홍보 홍보물(기념품)제작   </t>
  </si>
  <si>
    <t xml:space="preserve">시도 연계찾아가는 홍보 홍보물제작   </t>
  </si>
  <si>
    <t xml:space="preserve">청소년 체험활동이동버스 안전 켐패인 안전키트 제작    </t>
  </si>
  <si>
    <t>활동안전부</t>
  </si>
  <si>
    <t xml:space="preserve">국제 청소년 성취 포상제 참여청소년입회팩 제작    </t>
  </si>
  <si>
    <t xml:space="preserve">운영담당자 감사박스구성물품 제작   </t>
  </si>
  <si>
    <t>활동인증부</t>
  </si>
  <si>
    <t>2018 청소년자기도전포상제 취약계층청소년 입회팩 제작 및 배포</t>
  </si>
  <si>
    <t>2018년 인증운영기관 현판제작</t>
  </si>
  <si>
    <t>4대 핵심활동 프로그램 운영 모형 개발</t>
  </si>
  <si>
    <t>불법 촬영카메라 탐지장비 구매</t>
  </si>
  <si>
    <t>2018 청소년자기도전포상제 포장메달 제작</t>
  </si>
  <si>
    <t>제3회 대한민국 청소년활동 프로그램 경진대회 우수 프로그램 자료집 제작 및 보급</t>
  </si>
  <si>
    <t>2018 청소년자기도전포상제 포상물품 제작</t>
  </si>
  <si>
    <t>활동사업부</t>
  </si>
  <si>
    <t>청소년수련시설 종합 안전‧위생점검 용역(소방분야)</t>
  </si>
  <si>
    <t>청소년수련시설 종합 안전‧위생점검 용역(전기분야)</t>
  </si>
  <si>
    <t>청소년수련시설 종합 안전‧위생점검 용역(시설분야)</t>
  </si>
  <si>
    <t>경영혁신부</t>
  </si>
  <si>
    <t>중앙/우주</t>
  </si>
  <si>
    <t>청소년교류센터</t>
  </si>
  <si>
    <t>황동인증부</t>
  </si>
  <si>
    <t xml:space="preserve">2018년 성취포상제홍보물제작 배포  </t>
  </si>
  <si>
    <t>전략기획부</t>
  </si>
  <si>
    <t xml:space="preserve">전략기획부 </t>
  </si>
  <si>
    <t>감사실</t>
  </si>
  <si>
    <t>자회사설립추진단</t>
  </si>
  <si>
    <t>출자 대상법인 조직 및 인력운영계획 수립</t>
  </si>
  <si>
    <t>전환대상자 처우개선 및 자회사 운영을 위한 보수제도 수립</t>
  </si>
  <si>
    <t>KYWA 캐릭터 탈인형 제작</t>
  </si>
  <si>
    <t>청소년활동·수련시설 관련 배상책임(공제)보험 현황자료 통계화 및 분석</t>
  </si>
  <si>
    <t>청소년활동안전센터</t>
  </si>
  <si>
    <t>2018년 청소년어울림마당 및 동아리 효과성 조사분석</t>
  </si>
  <si>
    <t>정책사업부</t>
  </si>
  <si>
    <t>청소년 방과 후 활동(생활) 수요 및 현황 조사 표본설계 및 분석 연구</t>
  </si>
  <si>
    <t>2018년 시도센터 고객만족도 조사 결과분석</t>
  </si>
  <si>
    <t>2019년 KYWA 달력 제작 계약체결</t>
  </si>
  <si>
    <t>청소년수련시설 안전입히기(안전사인물) 제작 및 배포</t>
  </si>
  <si>
    <t>겨울철 학부모 대상 청소년활동 안전확인 홍보 운영</t>
  </si>
  <si>
    <t>KYWA YOUTH 플랫폼 메뉴 개발</t>
  </si>
  <si>
    <t>IT전략부</t>
  </si>
  <si>
    <t>이달의 인증프로그램 사례집 제작 및 발송</t>
  </si>
  <si>
    <t>2019년 청소년수련활동인증제 탁상용 달력 제작</t>
  </si>
  <si>
    <t>2018년 청소년자원봉사 지도자 온라인 교육콘텐츠 제작</t>
  </si>
  <si>
    <t>인증정보시스템 증빙 자료 입력</t>
  </si>
  <si>
    <t>청소년수련시설 안전입히기(불법촬영 탐지장비) 제작 및 배포</t>
  </si>
  <si>
    <t>2019년 청소년수련활동인증제 다이어리 패키지 제작</t>
  </si>
  <si>
    <t>2018년 국립수련원 종합보험 가입</t>
  </si>
  <si>
    <t>겨울방학 계기 청소년활동안전 기획방송 제작·송출</t>
  </si>
  <si>
    <t>지상파 방송 연계 안전확인 문의서비스 영상 송출</t>
  </si>
  <si>
    <t>2018년 사업장별 정보보호 및 개인정보보호 실태점검</t>
  </si>
  <si>
    <t>2018년 청소년수련활동인증제 교육 콘텐츠 개발 제작</t>
  </si>
  <si>
    <t>KYWA 온라인 광고 대행</t>
  </si>
  <si>
    <t>청소년수련활동 안전 종합매뉴얼 제작</t>
  </si>
  <si>
    <t>2018년 청소년어울림마당, 동아리 경진대회 시상품 구매(모바일문화상품권)</t>
  </si>
  <si>
    <t>방부목 부후진단기 구매</t>
  </si>
  <si>
    <t>EN, ERCA, ISO 기준 번역</t>
  </si>
  <si>
    <t>2018년 보조금 수탁사업 검증용역</t>
  </si>
  <si>
    <t>경영관리부</t>
  </si>
  <si>
    <t>방과후활동지원센터</t>
  </si>
  <si>
    <t>2019년 KYWA 달력 추가제작 및 배포</t>
  </si>
  <si>
    <t>청소년자원봉사 Dovol 리플렛, 포스터 제작</t>
  </si>
  <si>
    <t>2018년 겨울철청소년수련활동 신고제 홍보물 제작</t>
  </si>
  <si>
    <t>2018년 청소년수련활동 신고제 매뉴얼 제작 및 배포</t>
  </si>
  <si>
    <t>온라인 스마트러닝 콘텐츠 개발</t>
  </si>
  <si>
    <t>2018년 온라인 GBL 콘텐츠 개발</t>
  </si>
  <si>
    <t>체험정보 시도센터 연계용 API 설계 및 전송</t>
  </si>
  <si>
    <t>청소년 방과 후 활동(생활) 수요 및 현황 조사 답례품 구매(모바일상품권)</t>
  </si>
  <si>
    <t>청소년지도사 자격연수 교재제작</t>
  </si>
  <si>
    <t>청소년지도사 자격연수 차량임차</t>
  </si>
  <si>
    <t>소방점검(상,하반기)</t>
  </si>
  <si>
    <t>방역소독 위탁용역</t>
  </si>
  <si>
    <t>연수운영부</t>
  </si>
  <si>
    <t>보수교육 참가자 수송차량 임차</t>
  </si>
  <si>
    <t>자격연수 자격증 제작 및 발송</t>
  </si>
  <si>
    <t>자격연수 케이터일 물품구매</t>
  </si>
  <si>
    <t>독립군캠프 수송차량임차</t>
  </si>
  <si>
    <t>활동운영부</t>
  </si>
  <si>
    <t>3차 수해복구공사 기본및실시설계</t>
  </si>
  <si>
    <t>흡수식냉동기 냉각탑 수조 보수공사</t>
  </si>
  <si>
    <t>에어컨 청소 위탁용역</t>
  </si>
  <si>
    <t>중앙기계실 보일러 구입</t>
  </si>
  <si>
    <t>생활관 AB동 내진보강공사(특허)</t>
  </si>
  <si>
    <t xml:space="preserve">도시가스 인입공사 </t>
  </si>
  <si>
    <t>고객지원부 통합사무실 설계</t>
  </si>
  <si>
    <t>중앙기계실 보일러 반입구 증설공사</t>
  </si>
  <si>
    <t>생활관AB동 내진보강 실내마감공사 설계</t>
  </si>
  <si>
    <t xml:space="preserve">3차 수해복구공사 </t>
  </si>
  <si>
    <t>3차 수해복구 계류연못 CCTV설치공사</t>
  </si>
  <si>
    <t>생활관AB동 내지보강공사 감리</t>
  </si>
  <si>
    <t>18년 정수기 유지관리 용역 계약</t>
  </si>
  <si>
    <t>자산관리시스템 유지보수 계약</t>
  </si>
  <si>
    <t>국립중앙청소년수련원 도로 차선 및 주차장 도색공사</t>
  </si>
  <si>
    <t>전산사무기기 임차계약</t>
  </si>
  <si>
    <t>19년 폐기물(생활관) 위탁처리용역</t>
  </si>
  <si>
    <t>19년 폐기물(음식물)위탁처리용역</t>
  </si>
  <si>
    <t>19년 생활관 침구류 위탁처리용역</t>
  </si>
  <si>
    <t>2019년액화석유가스(LPG) 구매</t>
  </si>
  <si>
    <t>2019년 난방용 유류(실내등유) 구매</t>
  </si>
  <si>
    <t>2019년 정수기 임차 계약 체결</t>
  </si>
  <si>
    <t>2017년 한국청소년활동진흥원실내등유 연간구매</t>
    <phoneticPr fontId="2" type="noConversion"/>
  </si>
  <si>
    <t xml:space="preserve">청소년방과후 아카데미 운영실무자 국외연수대행용역  </t>
    <phoneticPr fontId="2" type="noConversion"/>
  </si>
  <si>
    <t>청소년 수련시설 안전사고법률상담서비스운영</t>
    <phoneticPr fontId="2" type="noConversion"/>
  </si>
  <si>
    <t xml:space="preserve">2018년국제 청소년리더교류지원사업효과 분석밎 모델안개발 연구  </t>
    <phoneticPr fontId="2" type="noConversion"/>
  </si>
  <si>
    <t>2018 KYWA 통합예약 개선사업 용역</t>
    <phoneticPr fontId="2" type="noConversion"/>
  </si>
  <si>
    <t>안전문화 콘텐츠 제작 및 청소년 매체 배포</t>
    <phoneticPr fontId="2" type="noConversion"/>
  </si>
  <si>
    <t>KYWA 경영전략 롤링 및 실행력 강화 컨설팅</t>
    <phoneticPr fontId="2" type="noConversion"/>
  </si>
  <si>
    <t>방과후아카데미 연계 안전입히기 캠페인 운영 물품 제작 및 배송</t>
    <phoneticPr fontId="2" type="noConversion"/>
  </si>
  <si>
    <t>2019년 청소년방과후아카데미 사업 홍보물 제작 및 배포</t>
    <phoneticPr fontId="2" type="noConversion"/>
  </si>
  <si>
    <t>2019년 청소년방과후아카데미 사업 홍보물품 제작 및 배포</t>
    <phoneticPr fontId="2" type="noConversion"/>
  </si>
  <si>
    <t>CCTV교체 및 모니터링 기반확장공사</t>
    <phoneticPr fontId="2" type="noConversion"/>
  </si>
  <si>
    <t>지주형 사인물 제작설치</t>
    <phoneticPr fontId="2" type="noConversion"/>
  </si>
  <si>
    <t>인공암벽장 개보수공사</t>
    <phoneticPr fontId="2" type="noConversion"/>
  </si>
  <si>
    <t>보수교육 교재제작 및 인쇄</t>
    <phoneticPr fontId="2" type="noConversion"/>
  </si>
  <si>
    <t>도시가스 인입공사 실시설계</t>
    <phoneticPr fontId="2" type="noConversion"/>
  </si>
  <si>
    <t>2017~2018년 생활관 침구류 세탁용역</t>
    <phoneticPr fontId="2" type="noConversion"/>
  </si>
  <si>
    <t>2017~2018년 생활관 침구류</t>
    <phoneticPr fontId="2" type="noConversion"/>
  </si>
  <si>
    <t>해양탐사 컴퓨터실 개편공사 입찰공고(재공고)</t>
    <phoneticPr fontId="2" type="noConversion"/>
  </si>
  <si>
    <t>청소년수련활동 인증신청·사후관리 매뉴얼 제작 및 발송</t>
    <phoneticPr fontId="2" type="noConversion"/>
  </si>
  <si>
    <t>계약건명</t>
    <phoneticPr fontId="2" type="noConversion"/>
  </si>
  <si>
    <t>각 사업장</t>
    <phoneticPr fontId="2" type="noConversion"/>
  </si>
  <si>
    <t>구분</t>
    <phoneticPr fontId="2" type="noConversion"/>
  </si>
  <si>
    <t>농생명</t>
    <phoneticPr fontId="2" type="noConversion"/>
  </si>
  <si>
    <t>한국청소년활동진흥원 5백만원 이상 대가지급 현황(2018년)</t>
    <phoneticPr fontId="2" type="noConversion"/>
  </si>
  <si>
    <t>비정규직 전환을 위한 자회사 출자계획 수립 용역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</si>
</sst>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mm&quot;월&quot;\ dd&quot;일&quot;;@"/>
    <numFmt numFmtId="177" formatCode="mm&quot;월&quot;\ dd&quot;일&quot;"/>
    <numFmt numFmtId="178" formatCode="#,##0_);[Red]\(#,##0\)"/>
    <numFmt numFmtId="179" formatCode="#,##0_ 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9"/>
      <color rgb="FFFF0000"/>
      <name val="맑은 고딕"/>
      <family val="2"/>
      <charset val="129"/>
      <scheme val="minor"/>
    </font>
    <font>
      <sz val="8"/>
      <color rgb="FFFF0000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1"/>
      <name val="돋움"/>
      <family val="3"/>
      <charset val="129"/>
    </font>
    <font>
      <u/>
      <sz val="9.9"/>
      <color theme="10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hair">
        <color indexed="64"/>
      </top>
      <bottom style="thin">
        <color indexed="64"/>
      </bottom>
      <diagonal/>
    </border>
  </borders>
  <cellStyleXfs count="5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5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10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vertical="center"/>
    </xf>
    <xf numFmtId="0" fontId="9" fillId="2" borderId="17" xfId="0" applyFont="1" applyFill="1" applyBorder="1" applyAlignment="1">
      <alignment horizontal="center" vertical="center" shrinkToFit="1"/>
    </xf>
    <xf numFmtId="0" fontId="9" fillId="2" borderId="17" xfId="0" applyNumberFormat="1" applyFont="1" applyFill="1" applyBorder="1" applyAlignment="1">
      <alignment horizontal="center" vertical="center" shrinkToFit="1"/>
    </xf>
    <xf numFmtId="0" fontId="12" fillId="0" borderId="20" xfId="0" applyFont="1" applyFill="1" applyBorder="1" applyAlignment="1">
      <alignment horizontal="center" vertical="center" shrinkToFit="1"/>
    </xf>
    <xf numFmtId="0" fontId="12" fillId="0" borderId="20" xfId="0" applyNumberFormat="1" applyFont="1" applyFill="1" applyBorder="1" applyAlignment="1">
      <alignment horizontal="center" vertical="center" shrinkToFit="1"/>
    </xf>
    <xf numFmtId="14" fontId="12" fillId="0" borderId="19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12" fillId="0" borderId="21" xfId="0" applyNumberFormat="1" applyFont="1" applyFill="1" applyBorder="1" applyAlignment="1">
      <alignment horizontal="center" vertical="center" shrinkToFit="1"/>
    </xf>
    <xf numFmtId="14" fontId="12" fillId="0" borderId="21" xfId="0" applyNumberFormat="1" applyFont="1" applyFill="1" applyBorder="1" applyAlignment="1">
      <alignment horizontal="center" vertical="center" shrinkToFit="1"/>
    </xf>
    <xf numFmtId="0" fontId="12" fillId="0" borderId="21" xfId="0" applyFont="1" applyFill="1" applyBorder="1" applyAlignment="1">
      <alignment horizontal="center" vertical="center" shrinkToFit="1"/>
    </xf>
    <xf numFmtId="0" fontId="12" fillId="3" borderId="19" xfId="0" applyNumberFormat="1" applyFont="1" applyFill="1" applyBorder="1" applyAlignment="1">
      <alignment horizontal="center" vertical="center" shrinkToFit="1"/>
    </xf>
    <xf numFmtId="14" fontId="12" fillId="0" borderId="19" xfId="0" quotePrefix="1" applyNumberFormat="1" applyFont="1" applyFill="1" applyBorder="1" applyAlignment="1">
      <alignment horizontal="center" vertical="center" shrinkToFit="1"/>
    </xf>
    <xf numFmtId="0" fontId="12" fillId="0" borderId="18" xfId="0" applyFont="1" applyFill="1" applyBorder="1" applyAlignment="1">
      <alignment horizontal="center" vertical="center" shrinkToFit="1"/>
    </xf>
    <xf numFmtId="0" fontId="5" fillId="0" borderId="18" xfId="0" applyFont="1" applyFill="1" applyBorder="1" applyAlignment="1">
      <alignment horizontal="center" vertical="center" shrinkToFit="1"/>
    </xf>
    <xf numFmtId="0" fontId="12" fillId="0" borderId="19" xfId="0" applyNumberFormat="1" applyFont="1" applyFill="1" applyBorder="1" applyAlignment="1">
      <alignment horizontal="center" vertical="center" shrinkToFit="1"/>
    </xf>
    <xf numFmtId="14" fontId="12" fillId="0" borderId="19" xfId="0" applyNumberFormat="1" applyFont="1" applyFill="1" applyBorder="1" applyAlignment="1">
      <alignment horizontal="center" vertical="center" shrinkToFit="1"/>
    </xf>
    <xf numFmtId="0" fontId="12" fillId="0" borderId="19" xfId="0" applyFont="1" applyFill="1" applyBorder="1" applyAlignment="1">
      <alignment horizontal="center" vertical="center" shrinkToFit="1"/>
    </xf>
    <xf numFmtId="14" fontId="12" fillId="0" borderId="18" xfId="0" applyNumberFormat="1" applyFont="1" applyFill="1" applyBorder="1" applyAlignment="1">
      <alignment horizontal="center" vertical="center" shrinkToFit="1"/>
    </xf>
    <xf numFmtId="0" fontId="12" fillId="3" borderId="19" xfId="0" applyFont="1" applyFill="1" applyBorder="1" applyAlignment="1">
      <alignment horizontal="center" vertical="center" shrinkToFit="1"/>
    </xf>
    <xf numFmtId="0" fontId="12" fillId="3" borderId="18" xfId="0" applyFont="1" applyFill="1" applyBorder="1" applyAlignment="1">
      <alignment horizontal="center" vertical="center" shrinkToFit="1"/>
    </xf>
    <xf numFmtId="14" fontId="12" fillId="3" borderId="19" xfId="0" applyNumberFormat="1" applyFont="1" applyFill="1" applyBorder="1" applyAlignment="1">
      <alignment horizontal="center" vertical="center" shrinkToFit="1"/>
    </xf>
    <xf numFmtId="0" fontId="17" fillId="0" borderId="0" xfId="0" applyFont="1">
      <alignment vertical="center"/>
    </xf>
    <xf numFmtId="14" fontId="12" fillId="3" borderId="21" xfId="0" applyNumberFormat="1" applyFont="1" applyFill="1" applyBorder="1" applyAlignment="1">
      <alignment horizontal="center" vertical="center" shrinkToFit="1"/>
    </xf>
    <xf numFmtId="0" fontId="12" fillId="3" borderId="21" xfId="0" applyFont="1" applyFill="1" applyBorder="1" applyAlignment="1">
      <alignment horizontal="center" vertical="center" shrinkToFit="1"/>
    </xf>
    <xf numFmtId="14" fontId="12" fillId="3" borderId="21" xfId="0" quotePrefix="1" applyNumberFormat="1" applyFont="1" applyFill="1" applyBorder="1" applyAlignment="1">
      <alignment horizontal="center" vertical="center" shrinkToFit="1"/>
    </xf>
    <xf numFmtId="0" fontId="0" fillId="3" borderId="0" xfId="0" applyFill="1">
      <alignment vertical="center"/>
    </xf>
    <xf numFmtId="10" fontId="0" fillId="0" borderId="0" xfId="2" applyNumberFormat="1" applyFont="1">
      <alignment vertical="center"/>
    </xf>
    <xf numFmtId="0" fontId="0" fillId="0" borderId="0" xfId="0" applyBorder="1">
      <alignment vertical="center"/>
    </xf>
    <xf numFmtId="14" fontId="12" fillId="3" borderId="19" xfId="0" quotePrefix="1" applyNumberFormat="1" applyFont="1" applyFill="1" applyBorder="1" applyAlignment="1">
      <alignment horizontal="center" vertical="center" shrinkToFit="1"/>
    </xf>
    <xf numFmtId="14" fontId="12" fillId="0" borderId="20" xfId="0" applyNumberFormat="1" applyFont="1" applyBorder="1" applyAlignment="1">
      <alignment horizontal="center" vertical="center" shrinkToFit="1"/>
    </xf>
    <xf numFmtId="41" fontId="0" fillId="0" borderId="0" xfId="0" applyNumberFormat="1">
      <alignment vertical="center"/>
    </xf>
    <xf numFmtId="14" fontId="12" fillId="0" borderId="23" xfId="0" applyNumberFormat="1" applyFont="1" applyFill="1" applyBorder="1" applyAlignment="1">
      <alignment horizontal="center" vertical="center" shrinkToFit="1"/>
    </xf>
    <xf numFmtId="14" fontId="12" fillId="0" borderId="24" xfId="0" applyNumberFormat="1" applyFont="1" applyFill="1" applyBorder="1" applyAlignment="1">
      <alignment horizontal="center" vertical="center" shrinkToFit="1"/>
    </xf>
    <xf numFmtId="41" fontId="12" fillId="0" borderId="24" xfId="1" applyFont="1" applyFill="1" applyBorder="1" applyAlignment="1">
      <alignment vertical="center" shrinkToFit="1"/>
    </xf>
    <xf numFmtId="41" fontId="12" fillId="0" borderId="24" xfId="1" applyFont="1" applyFill="1" applyBorder="1" applyAlignment="1">
      <alignment horizontal="center" vertical="center" shrinkToFit="1"/>
    </xf>
    <xf numFmtId="176" fontId="12" fillId="0" borderId="24" xfId="0" applyNumberFormat="1" applyFont="1" applyFill="1" applyBorder="1" applyAlignment="1">
      <alignment horizontal="center" vertical="center" shrinkToFit="1"/>
    </xf>
    <xf numFmtId="14" fontId="12" fillId="0" borderId="24" xfId="1" applyNumberFormat="1" applyFont="1" applyFill="1" applyBorder="1" applyAlignment="1">
      <alignment horizontal="center" vertical="center" shrinkToFit="1"/>
    </xf>
    <xf numFmtId="14" fontId="12" fillId="3" borderId="24" xfId="0" applyNumberFormat="1" applyFont="1" applyFill="1" applyBorder="1" applyAlignment="1">
      <alignment horizontal="center" vertical="center" shrinkToFit="1"/>
    </xf>
    <xf numFmtId="177" fontId="12" fillId="0" borderId="24" xfId="0" applyNumberFormat="1" applyFont="1" applyFill="1" applyBorder="1" applyAlignment="1">
      <alignment horizontal="center" vertical="center" shrinkToFit="1"/>
    </xf>
    <xf numFmtId="14" fontId="12" fillId="3" borderId="23" xfId="0" applyNumberFormat="1" applyFont="1" applyFill="1" applyBorder="1" applyAlignment="1">
      <alignment horizontal="center" vertical="center" shrinkToFit="1"/>
    </xf>
    <xf numFmtId="41" fontId="12" fillId="3" borderId="24" xfId="0" applyNumberFormat="1" applyFont="1" applyFill="1" applyBorder="1" applyAlignment="1">
      <alignment horizontal="center" vertical="center" shrinkToFit="1"/>
    </xf>
    <xf numFmtId="41" fontId="12" fillId="3" borderId="24" xfId="4" applyFont="1" applyFill="1" applyBorder="1" applyAlignment="1">
      <alignment horizontal="center" vertical="center" shrinkToFit="1"/>
    </xf>
    <xf numFmtId="176" fontId="12" fillId="3" borderId="24" xfId="0" applyNumberFormat="1" applyFont="1" applyFill="1" applyBorder="1" applyAlignment="1">
      <alignment horizontal="center" vertical="center" shrinkToFit="1"/>
    </xf>
    <xf numFmtId="41" fontId="12" fillId="0" borderId="24" xfId="2" applyNumberFormat="1" applyFont="1" applyFill="1" applyBorder="1" applyAlignment="1">
      <alignment vertical="center" shrinkToFit="1"/>
    </xf>
    <xf numFmtId="41" fontId="12" fillId="0" borderId="24" xfId="3" applyFont="1" applyFill="1" applyBorder="1" applyAlignment="1">
      <alignment vertical="center" shrinkToFit="1"/>
    </xf>
    <xf numFmtId="14" fontId="12" fillId="0" borderId="24" xfId="1" applyNumberFormat="1" applyFont="1" applyFill="1" applyBorder="1" applyAlignment="1">
      <alignment vertical="center" shrinkToFit="1"/>
    </xf>
    <xf numFmtId="178" fontId="12" fillId="0" borderId="24" xfId="1" applyNumberFormat="1" applyFont="1" applyFill="1" applyBorder="1" applyAlignment="1">
      <alignment vertical="center" shrinkToFit="1"/>
    </xf>
    <xf numFmtId="178" fontId="12" fillId="0" borderId="24" xfId="2" applyNumberFormat="1" applyFont="1" applyFill="1" applyBorder="1" applyAlignment="1">
      <alignment vertical="center" shrinkToFit="1"/>
    </xf>
    <xf numFmtId="41" fontId="12" fillId="3" borderId="24" xfId="1" applyFont="1" applyFill="1" applyBorder="1" applyAlignment="1">
      <alignment horizontal="center" vertical="center" shrinkToFit="1"/>
    </xf>
    <xf numFmtId="178" fontId="12" fillId="0" borderId="24" xfId="1" applyNumberFormat="1" applyFont="1" applyFill="1" applyBorder="1" applyAlignment="1">
      <alignment horizontal="right" vertical="center" shrinkToFit="1"/>
    </xf>
    <xf numFmtId="14" fontId="12" fillId="0" borderId="23" xfId="0" applyNumberFormat="1" applyFont="1" applyBorder="1" applyAlignment="1">
      <alignment horizontal="center" vertical="center" shrinkToFit="1"/>
    </xf>
    <xf numFmtId="14" fontId="12" fillId="0" borderId="24" xfId="0" applyNumberFormat="1" applyFont="1" applyBorder="1" applyAlignment="1">
      <alignment horizontal="center" vertical="center" shrinkToFit="1"/>
    </xf>
    <xf numFmtId="179" fontId="12" fillId="0" borderId="24" xfId="1" applyNumberFormat="1" applyFont="1" applyBorder="1" applyAlignment="1">
      <alignment horizontal="right" vertical="center" shrinkToFit="1"/>
    </xf>
    <xf numFmtId="178" fontId="12" fillId="0" borderId="24" xfId="1" applyNumberFormat="1" applyFont="1" applyBorder="1" applyAlignment="1">
      <alignment horizontal="right" vertical="center" shrinkToFit="1"/>
    </xf>
    <xf numFmtId="41" fontId="12" fillId="0" borderId="24" xfId="1" applyFont="1" applyBorder="1" applyAlignment="1">
      <alignment horizontal="right" vertical="center" shrinkToFit="1"/>
    </xf>
    <xf numFmtId="178" fontId="12" fillId="3" borderId="24" xfId="0" applyNumberFormat="1" applyFont="1" applyFill="1" applyBorder="1" applyAlignment="1">
      <alignment horizontal="right" vertical="center" shrinkToFit="1"/>
    </xf>
    <xf numFmtId="41" fontId="12" fillId="3" borderId="24" xfId="1" applyFont="1" applyFill="1" applyBorder="1" applyAlignment="1">
      <alignment horizontal="right" vertical="center" shrinkToFit="1"/>
    </xf>
    <xf numFmtId="14" fontId="12" fillId="0" borderId="24" xfId="6" applyNumberFormat="1" applyFont="1" applyFill="1" applyBorder="1" applyAlignment="1">
      <alignment vertical="center" shrinkToFit="1"/>
    </xf>
    <xf numFmtId="41" fontId="12" fillId="0" borderId="24" xfId="6" applyFont="1" applyFill="1" applyBorder="1" applyAlignment="1">
      <alignment vertical="center" shrinkToFit="1"/>
    </xf>
    <xf numFmtId="41" fontId="12" fillId="0" borderId="24" xfId="6" applyFont="1" applyFill="1" applyBorder="1" applyAlignment="1">
      <alignment horizontal="center" vertical="center" shrinkToFit="1"/>
    </xf>
    <xf numFmtId="41" fontId="12" fillId="3" borderId="24" xfId="33" applyFont="1" applyFill="1" applyBorder="1" applyAlignment="1">
      <alignment horizontal="center" vertical="center" shrinkToFit="1"/>
    </xf>
    <xf numFmtId="14" fontId="12" fillId="0" borderId="24" xfId="6" applyNumberFormat="1" applyFont="1" applyFill="1" applyBorder="1" applyAlignment="1">
      <alignment horizontal="center" vertical="center" shrinkToFit="1"/>
    </xf>
    <xf numFmtId="41" fontId="12" fillId="0" borderId="24" xfId="7" applyFont="1" applyFill="1" applyBorder="1" applyAlignment="1">
      <alignment vertical="center" shrinkToFit="1"/>
    </xf>
    <xf numFmtId="41" fontId="12" fillId="0" borderId="24" xfId="7" applyFont="1" applyFill="1" applyBorder="1" applyAlignment="1">
      <alignment horizontal="center" vertical="center" shrinkToFit="1"/>
    </xf>
    <xf numFmtId="14" fontId="12" fillId="0" borderId="23" xfId="0" quotePrefix="1" applyNumberFormat="1" applyFont="1" applyFill="1" applyBorder="1" applyAlignment="1">
      <alignment horizontal="center" vertical="center" shrinkToFit="1"/>
    </xf>
    <xf numFmtId="14" fontId="12" fillId="0" borderId="24" xfId="0" quotePrefix="1" applyNumberFormat="1" applyFont="1" applyFill="1" applyBorder="1" applyAlignment="1">
      <alignment horizontal="center" vertical="center" shrinkToFit="1"/>
    </xf>
    <xf numFmtId="14" fontId="12" fillId="0" borderId="26" xfId="0" applyNumberFormat="1" applyFont="1" applyFill="1" applyBorder="1" applyAlignment="1">
      <alignment horizontal="center" vertical="center" shrinkToFit="1"/>
    </xf>
    <xf numFmtId="14" fontId="12" fillId="0" borderId="27" xfId="0" applyNumberFormat="1" applyFont="1" applyFill="1" applyBorder="1" applyAlignment="1">
      <alignment horizontal="center" vertical="center" shrinkToFit="1"/>
    </xf>
    <xf numFmtId="41" fontId="12" fillId="0" borderId="27" xfId="7" applyFont="1" applyFill="1" applyBorder="1" applyAlignment="1">
      <alignment horizontal="center" vertical="center" shrinkToFit="1"/>
    </xf>
    <xf numFmtId="41" fontId="12" fillId="0" borderId="27" xfId="1" applyFont="1" applyFill="1" applyBorder="1" applyAlignment="1">
      <alignment horizontal="center" vertical="center" shrinkToFit="1"/>
    </xf>
    <xf numFmtId="0" fontId="9" fillId="2" borderId="12" xfId="0" applyFont="1" applyFill="1" applyBorder="1" applyAlignment="1">
      <alignment horizontal="center" vertical="center"/>
    </xf>
    <xf numFmtId="176" fontId="12" fillId="0" borderId="25" xfId="0" applyNumberFormat="1" applyFont="1" applyFill="1" applyBorder="1" applyAlignment="1">
      <alignment horizontal="center" vertical="center" shrinkToFit="1"/>
    </xf>
    <xf numFmtId="177" fontId="12" fillId="0" borderId="25" xfId="0" applyNumberFormat="1" applyFont="1" applyFill="1" applyBorder="1" applyAlignment="1">
      <alignment horizontal="center" vertical="center" shrinkToFit="1"/>
    </xf>
    <xf numFmtId="176" fontId="12" fillId="3" borderId="25" xfId="0" applyNumberFormat="1" applyFont="1" applyFill="1" applyBorder="1" applyAlignment="1">
      <alignment horizontal="center" vertical="center" shrinkToFit="1"/>
    </xf>
    <xf numFmtId="177" fontId="12" fillId="0" borderId="25" xfId="0" applyNumberFormat="1" applyFont="1" applyBorder="1" applyAlignment="1">
      <alignment horizontal="center" vertical="center" shrinkToFit="1"/>
    </xf>
    <xf numFmtId="176" fontId="12" fillId="0" borderId="25" xfId="0" applyNumberFormat="1" applyFont="1" applyBorder="1" applyAlignment="1">
      <alignment horizontal="center" vertical="center" shrinkToFit="1"/>
    </xf>
    <xf numFmtId="176" fontId="12" fillId="0" borderId="28" xfId="0" applyNumberFormat="1" applyFont="1" applyFill="1" applyBorder="1" applyAlignment="1">
      <alignment horizontal="center" vertical="center" shrinkToFit="1"/>
    </xf>
    <xf numFmtId="0" fontId="12" fillId="0" borderId="29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14" fontId="12" fillId="0" borderId="29" xfId="0" applyNumberFormat="1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 shrinkToFit="1"/>
    </xf>
    <xf numFmtId="0" fontId="9" fillId="2" borderId="15" xfId="0" applyFont="1" applyFill="1" applyBorder="1" applyAlignment="1">
      <alignment horizontal="center" vertical="center" shrinkToFit="1"/>
    </xf>
    <xf numFmtId="0" fontId="9" fillId="2" borderId="4" xfId="0" applyFont="1" applyFill="1" applyBorder="1" applyAlignment="1">
      <alignment horizontal="center" vertical="center" shrinkToFit="1"/>
    </xf>
    <xf numFmtId="0" fontId="9" fillId="2" borderId="22" xfId="0" applyFont="1" applyFill="1" applyBorder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</cellXfs>
  <cellStyles count="51">
    <cellStyle name="백분율" xfId="2" builtinId="5"/>
    <cellStyle name="쉼표 [0]" xfId="1" builtinId="6"/>
    <cellStyle name="쉼표 [0] 2" xfId="7"/>
    <cellStyle name="쉼표 [0] 2 2" xfId="8"/>
    <cellStyle name="쉼표 [0] 2 2 2" xfId="11"/>
    <cellStyle name="쉼표 [0] 2 2 2 2" xfId="22"/>
    <cellStyle name="쉼표 [0] 2 2 2 2 2" xfId="45"/>
    <cellStyle name="쉼표 [0] 2 2 2 3" xfId="4"/>
    <cellStyle name="쉼표 [0] 2 2 2 3 2" xfId="33"/>
    <cellStyle name="쉼표 [0] 2 2 3" xfId="16"/>
    <cellStyle name="쉼표 [0] 2 2 3 2" xfId="27"/>
    <cellStyle name="쉼표 [0] 2 2 3 2 2" xfId="50"/>
    <cellStyle name="쉼표 [0] 2 2 3 3" xfId="38"/>
    <cellStyle name="쉼표 [0] 2 2 4" xfId="19"/>
    <cellStyle name="쉼표 [0] 2 2 4 2" xfId="42"/>
    <cellStyle name="쉼표 [0] 2 2 5" xfId="30"/>
    <cellStyle name="쉼표 [0] 2 3" xfId="10"/>
    <cellStyle name="쉼표 [0] 2 3 2" xfId="21"/>
    <cellStyle name="쉼표 [0] 2 3 2 2" xfId="44"/>
    <cellStyle name="쉼표 [0] 2 3 3" xfId="32"/>
    <cellStyle name="쉼표 [0] 2 4" xfId="13"/>
    <cellStyle name="쉼표 [0] 2 4 2" xfId="24"/>
    <cellStyle name="쉼표 [0] 2 4 2 2" xfId="47"/>
    <cellStyle name="쉼표 [0] 2 4 3" xfId="35"/>
    <cellStyle name="쉼표 [0] 2 5" xfId="3"/>
    <cellStyle name="쉼표 [0] 2 5 2" xfId="26"/>
    <cellStyle name="쉼표 [0] 2 5 2 2" xfId="49"/>
    <cellStyle name="쉼표 [0] 2 5 3" xfId="37"/>
    <cellStyle name="쉼표 [0] 2 5 4" xfId="15"/>
    <cellStyle name="쉼표 [0] 2 6" xfId="18"/>
    <cellStyle name="쉼표 [0] 2 6 2" xfId="41"/>
    <cellStyle name="쉼표 [0] 2 7" xfId="29"/>
    <cellStyle name="쉼표 [0] 3" xfId="9"/>
    <cellStyle name="쉼표 [0] 3 2" xfId="20"/>
    <cellStyle name="쉼표 [0] 3 2 2" xfId="43"/>
    <cellStyle name="쉼표 [0] 3 3" xfId="31"/>
    <cellStyle name="쉼표 [0] 4" xfId="12"/>
    <cellStyle name="쉼표 [0] 4 2" xfId="23"/>
    <cellStyle name="쉼표 [0] 4 2 2" xfId="46"/>
    <cellStyle name="쉼표 [0] 4 3" xfId="34"/>
    <cellStyle name="쉼표 [0] 5" xfId="14"/>
    <cellStyle name="쉼표 [0] 5 2" xfId="25"/>
    <cellStyle name="쉼표 [0] 5 2 2" xfId="48"/>
    <cellStyle name="쉼표 [0] 5 3" xfId="36"/>
    <cellStyle name="쉼표 [0] 6" xfId="17"/>
    <cellStyle name="쉼표 [0] 6 2" xfId="40"/>
    <cellStyle name="쉼표 [0] 7" xfId="28"/>
    <cellStyle name="쉼표 [0] 8" xfId="6"/>
    <cellStyle name="표준" xfId="0" builtinId="0"/>
    <cellStyle name="표준 2" xfId="5"/>
    <cellStyle name="하이퍼링크 2" xfId="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51648;&#48124;\20170545\&#44228;&#50557;\&#44228;&#50557;&#45824;&#51109;\2018&#45380;\&#48537;&#51076;_2018&#45380;%20&#51652;&#55141;&#50896;%20&#44228;&#50557;&#44288;&#47532;&#45824;&#51109;(&#49324;&#47924;&#5237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18년)"/>
      <sheetName val="수의계약 체결 현황(2017년)"/>
      <sheetName val="Sheet1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171"/>
  <sheetViews>
    <sheetView tabSelected="1" workbookViewId="0">
      <selection activeCell="M10" sqref="M10:N10"/>
    </sheetView>
  </sheetViews>
  <sheetFormatPr defaultRowHeight="16.5"/>
  <cols>
    <col min="5" max="5" width="25.625" style="3" customWidth="1"/>
    <col min="9" max="9" width="15.625" bestFit="1" customWidth="1"/>
    <col min="10" max="10" width="13" bestFit="1" customWidth="1"/>
    <col min="11" max="16" width="9" customWidth="1"/>
  </cols>
  <sheetData>
    <row r="1" spans="1:17" ht="26.25">
      <c r="A1" s="1" t="s">
        <v>235</v>
      </c>
      <c r="B1" s="2"/>
      <c r="C1" s="2"/>
      <c r="D1" s="3"/>
      <c r="E1" s="2"/>
      <c r="F1" s="4"/>
      <c r="G1" s="3"/>
      <c r="H1" s="3"/>
      <c r="J1" s="5"/>
      <c r="K1" s="6"/>
      <c r="L1" s="6"/>
      <c r="M1" s="6"/>
      <c r="N1" s="6"/>
      <c r="O1" s="6"/>
      <c r="P1" s="6"/>
      <c r="Q1" s="6"/>
    </row>
    <row r="2" spans="1:17" ht="17.25" thickBot="1">
      <c r="A2" s="7"/>
      <c r="B2" s="8"/>
      <c r="C2" s="8"/>
      <c r="D2" s="9"/>
      <c r="F2" s="6"/>
      <c r="G2" s="3"/>
      <c r="H2" s="3"/>
      <c r="J2" s="5"/>
      <c r="K2" s="6"/>
      <c r="L2" s="6"/>
      <c r="M2" s="6"/>
      <c r="N2" s="6"/>
      <c r="O2" s="6"/>
      <c r="P2" s="6"/>
      <c r="Q2" s="6"/>
    </row>
    <row r="3" spans="1:17" ht="16.5" customHeight="1">
      <c r="A3" s="103" t="s">
        <v>233</v>
      </c>
      <c r="B3" s="103"/>
      <c r="C3" s="103"/>
      <c r="D3" s="97"/>
      <c r="E3" s="92" t="s">
        <v>231</v>
      </c>
      <c r="F3" s="95" t="s">
        <v>0</v>
      </c>
      <c r="G3" s="95" t="s">
        <v>1</v>
      </c>
      <c r="H3" s="97"/>
      <c r="I3" s="92" t="s">
        <v>2</v>
      </c>
      <c r="J3" s="105" t="s">
        <v>3</v>
      </c>
      <c r="K3" s="106"/>
      <c r="L3" s="106"/>
      <c r="M3" s="106"/>
      <c r="N3" s="106"/>
      <c r="O3" s="106"/>
      <c r="P3" s="107"/>
      <c r="Q3" s="101" t="s">
        <v>4</v>
      </c>
    </row>
    <row r="4" spans="1:17">
      <c r="A4" s="104"/>
      <c r="B4" s="104"/>
      <c r="C4" s="104"/>
      <c r="D4" s="98"/>
      <c r="E4" s="93"/>
      <c r="F4" s="96"/>
      <c r="G4" s="96"/>
      <c r="H4" s="98"/>
      <c r="I4" s="93"/>
      <c r="J4" s="82" t="s">
        <v>5</v>
      </c>
      <c r="K4" s="108" t="s">
        <v>6</v>
      </c>
      <c r="L4" s="109"/>
      <c r="M4" s="109"/>
      <c r="N4" s="109"/>
      <c r="O4" s="99" t="s">
        <v>7</v>
      </c>
      <c r="P4" s="99" t="s">
        <v>8</v>
      </c>
      <c r="Q4" s="102"/>
    </row>
    <row r="5" spans="1:17" ht="17.25" thickBot="1">
      <c r="A5" s="10" t="s">
        <v>9</v>
      </c>
      <c r="B5" s="11" t="s">
        <v>10</v>
      </c>
      <c r="C5" s="11" t="s">
        <v>11</v>
      </c>
      <c r="D5" s="10" t="s">
        <v>12</v>
      </c>
      <c r="E5" s="94"/>
      <c r="F5" s="10" t="s">
        <v>13</v>
      </c>
      <c r="G5" s="12" t="s">
        <v>14</v>
      </c>
      <c r="H5" s="12" t="s">
        <v>15</v>
      </c>
      <c r="I5" s="94"/>
      <c r="J5" s="14" t="s">
        <v>16</v>
      </c>
      <c r="K5" s="13" t="s">
        <v>17</v>
      </c>
      <c r="L5" s="13" t="s">
        <v>18</v>
      </c>
      <c r="M5" s="13" t="s">
        <v>19</v>
      </c>
      <c r="N5" s="13" t="s">
        <v>20</v>
      </c>
      <c r="O5" s="100"/>
      <c r="P5" s="100"/>
      <c r="Q5" s="100"/>
    </row>
    <row r="6" spans="1:17" s="33" customFormat="1" ht="17.25" thickTop="1">
      <c r="A6" s="24" t="s">
        <v>21</v>
      </c>
      <c r="B6" s="24" t="s">
        <v>22</v>
      </c>
      <c r="C6" s="24" t="s">
        <v>23</v>
      </c>
      <c r="D6" s="24" t="s">
        <v>24</v>
      </c>
      <c r="E6" s="24" t="s">
        <v>25</v>
      </c>
      <c r="F6" s="29">
        <v>43131</v>
      </c>
      <c r="G6" s="43">
        <v>43132</v>
      </c>
      <c r="H6" s="44">
        <v>43131</v>
      </c>
      <c r="I6" s="45">
        <v>13200000</v>
      </c>
      <c r="J6" s="46"/>
      <c r="K6" s="46"/>
      <c r="L6" s="46"/>
      <c r="M6" s="46"/>
      <c r="N6" s="46"/>
      <c r="O6" s="46">
        <f t="shared" ref="O6:O69" si="0">I6</f>
        <v>13200000</v>
      </c>
      <c r="P6" s="46">
        <f t="shared" ref="P6:P37" si="1">SUM(J6:O6)</f>
        <v>13200000</v>
      </c>
      <c r="Q6" s="83" t="s">
        <v>40</v>
      </c>
    </row>
    <row r="7" spans="1:17">
      <c r="A7" s="24" t="s">
        <v>21</v>
      </c>
      <c r="B7" s="25" t="s">
        <v>22</v>
      </c>
      <c r="C7" s="21" t="s">
        <v>23</v>
      </c>
      <c r="D7" s="21" t="s">
        <v>24</v>
      </c>
      <c r="E7" s="21" t="s">
        <v>26</v>
      </c>
      <c r="F7" s="20">
        <v>43122</v>
      </c>
      <c r="G7" s="43">
        <v>43122</v>
      </c>
      <c r="H7" s="48">
        <v>43182</v>
      </c>
      <c r="I7" s="45">
        <v>46970000</v>
      </c>
      <c r="J7" s="46"/>
      <c r="K7" s="46"/>
      <c r="L7" s="46"/>
      <c r="M7" s="47"/>
      <c r="N7" s="47"/>
      <c r="O7" s="46">
        <f t="shared" si="0"/>
        <v>46970000</v>
      </c>
      <c r="P7" s="46">
        <f t="shared" si="1"/>
        <v>46970000</v>
      </c>
      <c r="Q7" s="83" t="s">
        <v>130</v>
      </c>
    </row>
    <row r="8" spans="1:17">
      <c r="A8" s="24" t="s">
        <v>21</v>
      </c>
      <c r="B8" s="21" t="s">
        <v>63</v>
      </c>
      <c r="C8" s="21" t="s">
        <v>29</v>
      </c>
      <c r="D8" s="21" t="s">
        <v>24</v>
      </c>
      <c r="E8" s="21" t="s">
        <v>212</v>
      </c>
      <c r="F8" s="20">
        <v>43131</v>
      </c>
      <c r="G8" s="43">
        <v>43132</v>
      </c>
      <c r="H8" s="44">
        <v>43465</v>
      </c>
      <c r="I8" s="46">
        <v>175332000</v>
      </c>
      <c r="J8" s="46"/>
      <c r="K8" s="46"/>
      <c r="L8" s="46"/>
      <c r="M8" s="46"/>
      <c r="N8" s="46"/>
      <c r="O8" s="46">
        <f t="shared" si="0"/>
        <v>175332000</v>
      </c>
      <c r="P8" s="46">
        <f t="shared" si="1"/>
        <v>175332000</v>
      </c>
      <c r="Q8" s="84" t="s">
        <v>131</v>
      </c>
    </row>
    <row r="9" spans="1:17">
      <c r="A9" s="24" t="s">
        <v>21</v>
      </c>
      <c r="B9" s="21" t="s">
        <v>63</v>
      </c>
      <c r="C9" s="21" t="s">
        <v>29</v>
      </c>
      <c r="D9" s="21" t="s">
        <v>24</v>
      </c>
      <c r="E9" s="21" t="s">
        <v>108</v>
      </c>
      <c r="F9" s="20">
        <v>43149</v>
      </c>
      <c r="G9" s="43">
        <v>43465</v>
      </c>
      <c r="H9" s="44">
        <v>43465</v>
      </c>
      <c r="I9" s="46">
        <v>1384658120</v>
      </c>
      <c r="J9" s="46"/>
      <c r="K9" s="46"/>
      <c r="L9" s="46"/>
      <c r="M9" s="46"/>
      <c r="N9" s="46"/>
      <c r="O9" s="46">
        <f t="shared" si="0"/>
        <v>1384658120</v>
      </c>
      <c r="P9" s="46">
        <f t="shared" si="1"/>
        <v>1384658120</v>
      </c>
      <c r="Q9" s="84" t="s">
        <v>111</v>
      </c>
    </row>
    <row r="10" spans="1:17" s="37" customFormat="1">
      <c r="A10" s="24" t="s">
        <v>21</v>
      </c>
      <c r="B10" s="35" t="s">
        <v>22</v>
      </c>
      <c r="C10" s="21" t="s">
        <v>23</v>
      </c>
      <c r="D10" s="21" t="s">
        <v>24</v>
      </c>
      <c r="E10" s="35" t="s">
        <v>213</v>
      </c>
      <c r="F10" s="36">
        <v>43159</v>
      </c>
      <c r="G10" s="51">
        <v>43161</v>
      </c>
      <c r="H10" s="49">
        <v>43175</v>
      </c>
      <c r="I10" s="52">
        <v>16057500</v>
      </c>
      <c r="J10" s="60"/>
      <c r="K10" s="53"/>
      <c r="L10" s="53"/>
      <c r="M10" s="53"/>
      <c r="N10" s="53"/>
      <c r="O10" s="53">
        <f t="shared" si="0"/>
        <v>16057500</v>
      </c>
      <c r="P10" s="46">
        <f t="shared" si="1"/>
        <v>16057500</v>
      </c>
      <c r="Q10" s="85" t="s">
        <v>126</v>
      </c>
    </row>
    <row r="11" spans="1:17" s="37" customFormat="1">
      <c r="A11" s="24" t="s">
        <v>21</v>
      </c>
      <c r="B11" s="35" t="s">
        <v>22</v>
      </c>
      <c r="C11" s="21" t="s">
        <v>27</v>
      </c>
      <c r="D11" s="21" t="s">
        <v>24</v>
      </c>
      <c r="E11" s="35" t="s">
        <v>28</v>
      </c>
      <c r="F11" s="34">
        <v>43182</v>
      </c>
      <c r="G11" s="51">
        <v>43189</v>
      </c>
      <c r="H11" s="49">
        <v>43312</v>
      </c>
      <c r="I11" s="60">
        <v>406740000</v>
      </c>
      <c r="J11" s="60">
        <v>244042000</v>
      </c>
      <c r="K11" s="53"/>
      <c r="L11" s="53"/>
      <c r="M11" s="53"/>
      <c r="N11" s="53"/>
      <c r="O11" s="53">
        <f>I11-J11</f>
        <v>162698000</v>
      </c>
      <c r="P11" s="46">
        <f t="shared" si="1"/>
        <v>406740000</v>
      </c>
      <c r="Q11" s="85" t="s">
        <v>126</v>
      </c>
    </row>
    <row r="12" spans="1:17">
      <c r="A12" s="24" t="s">
        <v>21</v>
      </c>
      <c r="B12" s="21" t="s">
        <v>63</v>
      </c>
      <c r="C12" s="21" t="s">
        <v>23</v>
      </c>
      <c r="D12" s="21" t="s">
        <v>24</v>
      </c>
      <c r="E12" s="21" t="s">
        <v>109</v>
      </c>
      <c r="F12" s="20">
        <v>43169</v>
      </c>
      <c r="G12" s="43">
        <v>43200</v>
      </c>
      <c r="H12" s="44">
        <v>43216</v>
      </c>
      <c r="I12" s="46">
        <v>23945000</v>
      </c>
      <c r="J12" s="46"/>
      <c r="K12" s="46"/>
      <c r="L12" s="46"/>
      <c r="M12" s="46"/>
      <c r="N12" s="46"/>
      <c r="O12" s="46">
        <f t="shared" si="0"/>
        <v>23945000</v>
      </c>
      <c r="P12" s="46">
        <f t="shared" si="1"/>
        <v>23945000</v>
      </c>
      <c r="Q12" s="84" t="s">
        <v>126</v>
      </c>
    </row>
    <row r="13" spans="1:17">
      <c r="A13" s="24" t="s">
        <v>21</v>
      </c>
      <c r="B13" s="21" t="s">
        <v>22</v>
      </c>
      <c r="C13" s="21" t="s">
        <v>29</v>
      </c>
      <c r="D13" s="21" t="s">
        <v>24</v>
      </c>
      <c r="E13" s="21" t="s">
        <v>30</v>
      </c>
      <c r="F13" s="20">
        <v>43189</v>
      </c>
      <c r="G13" s="43">
        <v>43192</v>
      </c>
      <c r="H13" s="44">
        <v>43465</v>
      </c>
      <c r="I13" s="46">
        <v>86580000</v>
      </c>
      <c r="J13" s="46">
        <v>51948000</v>
      </c>
      <c r="K13" s="46"/>
      <c r="L13" s="46"/>
      <c r="M13" s="46"/>
      <c r="N13" s="46"/>
      <c r="O13" s="46">
        <f t="shared" si="0"/>
        <v>86580000</v>
      </c>
      <c r="P13" s="46">
        <f t="shared" si="1"/>
        <v>138528000</v>
      </c>
      <c r="Q13" s="84" t="s">
        <v>130</v>
      </c>
    </row>
    <row r="14" spans="1:17">
      <c r="A14" s="24" t="s">
        <v>21</v>
      </c>
      <c r="B14" s="21" t="s">
        <v>63</v>
      </c>
      <c r="C14" s="21" t="s">
        <v>23</v>
      </c>
      <c r="D14" s="21" t="s">
        <v>24</v>
      </c>
      <c r="E14" s="21" t="s">
        <v>110</v>
      </c>
      <c r="F14" s="20">
        <v>43201</v>
      </c>
      <c r="G14" s="43">
        <v>43201</v>
      </c>
      <c r="H14" s="44">
        <v>43465</v>
      </c>
      <c r="I14" s="46">
        <v>78521900</v>
      </c>
      <c r="J14" s="46"/>
      <c r="K14" s="46"/>
      <c r="L14" s="46"/>
      <c r="M14" s="46"/>
      <c r="N14" s="46"/>
      <c r="O14" s="46">
        <f t="shared" si="0"/>
        <v>78521900</v>
      </c>
      <c r="P14" s="46">
        <f t="shared" si="1"/>
        <v>78521900</v>
      </c>
      <c r="Q14" s="84" t="s">
        <v>111</v>
      </c>
    </row>
    <row r="15" spans="1:17">
      <c r="A15" s="24" t="s">
        <v>21</v>
      </c>
      <c r="B15" s="21" t="s">
        <v>22</v>
      </c>
      <c r="C15" s="21" t="s">
        <v>23</v>
      </c>
      <c r="D15" s="21" t="s">
        <v>24</v>
      </c>
      <c r="E15" s="21" t="s">
        <v>31</v>
      </c>
      <c r="F15" s="20">
        <v>43203</v>
      </c>
      <c r="G15" s="43">
        <v>43206</v>
      </c>
      <c r="H15" s="44">
        <v>43434</v>
      </c>
      <c r="I15" s="46">
        <v>14000000</v>
      </c>
      <c r="J15" s="46"/>
      <c r="K15" s="46"/>
      <c r="L15" s="46"/>
      <c r="M15" s="46"/>
      <c r="N15" s="46"/>
      <c r="O15" s="46">
        <f t="shared" si="0"/>
        <v>14000000</v>
      </c>
      <c r="P15" s="46">
        <f t="shared" si="1"/>
        <v>14000000</v>
      </c>
      <c r="Q15" s="84" t="s">
        <v>115</v>
      </c>
    </row>
    <row r="16" spans="1:17">
      <c r="A16" s="24" t="s">
        <v>21</v>
      </c>
      <c r="B16" s="21" t="s">
        <v>22</v>
      </c>
      <c r="C16" s="21" t="s">
        <v>32</v>
      </c>
      <c r="D16" s="21" t="s">
        <v>24</v>
      </c>
      <c r="E16" s="21" t="s">
        <v>33</v>
      </c>
      <c r="F16" s="20">
        <v>43228</v>
      </c>
      <c r="G16" s="43">
        <v>43228</v>
      </c>
      <c r="H16" s="44">
        <v>43434</v>
      </c>
      <c r="I16" s="46">
        <v>37832000</v>
      </c>
      <c r="J16" s="46"/>
      <c r="K16" s="46"/>
      <c r="L16" s="46"/>
      <c r="M16" s="46"/>
      <c r="N16" s="46"/>
      <c r="O16" s="46">
        <f t="shared" si="0"/>
        <v>37832000</v>
      </c>
      <c r="P16" s="46">
        <f t="shared" si="1"/>
        <v>37832000</v>
      </c>
      <c r="Q16" s="84" t="s">
        <v>132</v>
      </c>
    </row>
    <row r="17" spans="1:28">
      <c r="A17" s="24" t="s">
        <v>21</v>
      </c>
      <c r="B17" s="21" t="s">
        <v>22</v>
      </c>
      <c r="C17" s="21" t="s">
        <v>23</v>
      </c>
      <c r="D17" s="21" t="s">
        <v>24</v>
      </c>
      <c r="E17" s="21" t="s">
        <v>34</v>
      </c>
      <c r="F17" s="20">
        <v>43231</v>
      </c>
      <c r="G17" s="43">
        <v>43231</v>
      </c>
      <c r="H17" s="44">
        <v>43287</v>
      </c>
      <c r="I17" s="45">
        <v>43828000</v>
      </c>
      <c r="J17" s="46"/>
      <c r="K17" s="46"/>
      <c r="L17" s="46"/>
      <c r="M17" s="46"/>
      <c r="N17" s="46"/>
      <c r="O17" s="46">
        <f t="shared" si="0"/>
        <v>43828000</v>
      </c>
      <c r="P17" s="46">
        <f t="shared" si="1"/>
        <v>43828000</v>
      </c>
      <c r="Q17" s="84" t="s">
        <v>132</v>
      </c>
    </row>
    <row r="18" spans="1:28">
      <c r="A18" s="24" t="s">
        <v>21</v>
      </c>
      <c r="B18" s="21" t="s">
        <v>63</v>
      </c>
      <c r="C18" s="21" t="s">
        <v>23</v>
      </c>
      <c r="D18" s="21" t="s">
        <v>24</v>
      </c>
      <c r="E18" s="21" t="s">
        <v>112</v>
      </c>
      <c r="F18" s="20">
        <v>43231</v>
      </c>
      <c r="G18" s="43">
        <v>43231</v>
      </c>
      <c r="H18" s="44">
        <v>43404</v>
      </c>
      <c r="I18" s="46">
        <v>21877600</v>
      </c>
      <c r="J18" s="46"/>
      <c r="K18" s="46"/>
      <c r="L18" s="46"/>
      <c r="M18" s="46"/>
      <c r="N18" s="46"/>
      <c r="O18" s="46">
        <f t="shared" si="0"/>
        <v>21877600</v>
      </c>
      <c r="P18" s="46">
        <f t="shared" si="1"/>
        <v>21877600</v>
      </c>
      <c r="Q18" s="84" t="s">
        <v>115</v>
      </c>
    </row>
    <row r="19" spans="1:28">
      <c r="A19" s="24" t="s">
        <v>21</v>
      </c>
      <c r="B19" s="21" t="s">
        <v>63</v>
      </c>
      <c r="C19" s="21" t="s">
        <v>23</v>
      </c>
      <c r="D19" s="21" t="s">
        <v>24</v>
      </c>
      <c r="E19" s="21" t="s">
        <v>113</v>
      </c>
      <c r="F19" s="20">
        <v>43231</v>
      </c>
      <c r="G19" s="43">
        <v>43231</v>
      </c>
      <c r="H19" s="44">
        <v>43404</v>
      </c>
      <c r="I19" s="45">
        <v>14000000</v>
      </c>
      <c r="J19" s="46"/>
      <c r="K19" s="46"/>
      <c r="L19" s="46"/>
      <c r="M19" s="46"/>
      <c r="N19" s="46"/>
      <c r="O19" s="46">
        <f t="shared" si="0"/>
        <v>14000000</v>
      </c>
      <c r="P19" s="46">
        <f t="shared" si="1"/>
        <v>14000000</v>
      </c>
      <c r="Q19" s="84" t="s">
        <v>115</v>
      </c>
    </row>
    <row r="20" spans="1:28">
      <c r="A20" s="24" t="s">
        <v>21</v>
      </c>
      <c r="B20" s="21" t="s">
        <v>22</v>
      </c>
      <c r="C20" s="21" t="s">
        <v>23</v>
      </c>
      <c r="D20" s="21" t="s">
        <v>24</v>
      </c>
      <c r="E20" s="21" t="s">
        <v>35</v>
      </c>
      <c r="F20" s="20">
        <v>43220</v>
      </c>
      <c r="G20" s="43">
        <v>43222</v>
      </c>
      <c r="H20" s="44">
        <v>43451</v>
      </c>
      <c r="I20" s="45">
        <v>13500000</v>
      </c>
      <c r="J20" s="46">
        <v>8100000</v>
      </c>
      <c r="K20" s="46"/>
      <c r="L20" s="46"/>
      <c r="M20" s="46"/>
      <c r="N20" s="46"/>
      <c r="O20" s="46">
        <f t="shared" si="0"/>
        <v>13500000</v>
      </c>
      <c r="P20" s="46">
        <f t="shared" si="1"/>
        <v>21600000</v>
      </c>
      <c r="Q20" s="84" t="s">
        <v>118</v>
      </c>
    </row>
    <row r="21" spans="1:28">
      <c r="A21" s="24" t="s">
        <v>21</v>
      </c>
      <c r="B21" s="21" t="s">
        <v>22</v>
      </c>
      <c r="C21" s="21" t="s">
        <v>23</v>
      </c>
      <c r="D21" s="21" t="s">
        <v>24</v>
      </c>
      <c r="E21" s="21" t="s">
        <v>214</v>
      </c>
      <c r="F21" s="20">
        <v>43231</v>
      </c>
      <c r="G21" s="43">
        <v>43237</v>
      </c>
      <c r="H21" s="44">
        <v>43451</v>
      </c>
      <c r="I21" s="45">
        <v>16800000</v>
      </c>
      <c r="J21" s="46"/>
      <c r="K21" s="46"/>
      <c r="L21" s="46"/>
      <c r="M21" s="46"/>
      <c r="N21" s="46"/>
      <c r="O21" s="46">
        <f t="shared" si="0"/>
        <v>16800000</v>
      </c>
      <c r="P21" s="46">
        <f t="shared" si="1"/>
        <v>16800000</v>
      </c>
      <c r="Q21" s="84" t="s">
        <v>115</v>
      </c>
    </row>
    <row r="22" spans="1:28">
      <c r="A22" s="24" t="s">
        <v>21</v>
      </c>
      <c r="B22" s="21" t="s">
        <v>63</v>
      </c>
      <c r="C22" s="21" t="s">
        <v>23</v>
      </c>
      <c r="D22" s="21" t="s">
        <v>24</v>
      </c>
      <c r="E22" s="21" t="s">
        <v>114</v>
      </c>
      <c r="F22" s="20">
        <v>43236</v>
      </c>
      <c r="G22" s="43">
        <v>43266</v>
      </c>
      <c r="H22" s="44">
        <v>43266</v>
      </c>
      <c r="I22" s="45">
        <v>14742800</v>
      </c>
      <c r="J22" s="46"/>
      <c r="K22" s="46"/>
      <c r="L22" s="46"/>
      <c r="M22" s="46"/>
      <c r="N22" s="46"/>
      <c r="O22" s="46">
        <f t="shared" si="0"/>
        <v>14742800</v>
      </c>
      <c r="P22" s="46">
        <f t="shared" si="1"/>
        <v>14742800</v>
      </c>
      <c r="Q22" s="84" t="s">
        <v>115</v>
      </c>
    </row>
    <row r="23" spans="1:28">
      <c r="A23" s="24" t="s">
        <v>21</v>
      </c>
      <c r="B23" s="21" t="s">
        <v>22</v>
      </c>
      <c r="C23" s="21" t="s">
        <v>23</v>
      </c>
      <c r="D23" s="21" t="s">
        <v>24</v>
      </c>
      <c r="E23" s="21" t="s">
        <v>127</v>
      </c>
      <c r="F23" s="20">
        <v>43228</v>
      </c>
      <c r="G23" s="43">
        <v>43231</v>
      </c>
      <c r="H23" s="48">
        <v>43434</v>
      </c>
      <c r="I23" s="55">
        <v>121000000</v>
      </c>
      <c r="J23" s="46"/>
      <c r="K23" s="50"/>
      <c r="L23" s="50"/>
      <c r="M23" s="50"/>
      <c r="N23" s="50"/>
      <c r="O23" s="46">
        <f t="shared" si="0"/>
        <v>121000000</v>
      </c>
      <c r="P23" s="46">
        <f t="shared" si="1"/>
        <v>121000000</v>
      </c>
      <c r="Q23" s="84" t="s">
        <v>115</v>
      </c>
    </row>
    <row r="24" spans="1:28">
      <c r="A24" s="24" t="s">
        <v>21</v>
      </c>
      <c r="B24" s="21" t="s">
        <v>22</v>
      </c>
      <c r="C24" s="21" t="s">
        <v>23</v>
      </c>
      <c r="D24" s="21" t="s">
        <v>24</v>
      </c>
      <c r="E24" s="21" t="s">
        <v>128</v>
      </c>
      <c r="F24" s="20">
        <v>43228</v>
      </c>
      <c r="G24" s="43">
        <v>43231</v>
      </c>
      <c r="H24" s="44">
        <v>43434</v>
      </c>
      <c r="I24" s="45">
        <v>124000000</v>
      </c>
      <c r="J24" s="46"/>
      <c r="K24" s="46"/>
      <c r="L24" s="46"/>
      <c r="M24" s="46"/>
      <c r="N24" s="46"/>
      <c r="O24" s="46">
        <f t="shared" si="0"/>
        <v>124000000</v>
      </c>
      <c r="P24" s="46">
        <f t="shared" si="1"/>
        <v>124000000</v>
      </c>
      <c r="Q24" s="84" t="s">
        <v>115</v>
      </c>
    </row>
    <row r="25" spans="1:28">
      <c r="A25" s="24" t="s">
        <v>21</v>
      </c>
      <c r="B25" s="21" t="s">
        <v>22</v>
      </c>
      <c r="C25" s="21" t="s">
        <v>23</v>
      </c>
      <c r="D25" s="21" t="s">
        <v>24</v>
      </c>
      <c r="E25" s="21" t="s">
        <v>36</v>
      </c>
      <c r="F25" s="20">
        <v>43238</v>
      </c>
      <c r="G25" s="43">
        <v>43241</v>
      </c>
      <c r="H25" s="44">
        <v>43255</v>
      </c>
      <c r="I25" s="45">
        <v>19900000</v>
      </c>
      <c r="J25" s="46"/>
      <c r="K25" s="46"/>
      <c r="L25" s="46"/>
      <c r="M25" s="46"/>
      <c r="N25" s="46"/>
      <c r="O25" s="46">
        <f t="shared" si="0"/>
        <v>19900000</v>
      </c>
      <c r="P25" s="46">
        <f t="shared" si="1"/>
        <v>19900000</v>
      </c>
      <c r="Q25" s="84" t="s">
        <v>133</v>
      </c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</row>
    <row r="26" spans="1:28">
      <c r="A26" s="24" t="s">
        <v>21</v>
      </c>
      <c r="B26" s="21" t="s">
        <v>22</v>
      </c>
      <c r="C26" s="21" t="s">
        <v>23</v>
      </c>
      <c r="D26" s="21" t="s">
        <v>24</v>
      </c>
      <c r="E26" s="21" t="s">
        <v>129</v>
      </c>
      <c r="F26" s="20">
        <v>43228</v>
      </c>
      <c r="G26" s="43">
        <v>43231</v>
      </c>
      <c r="H26" s="44">
        <v>43434</v>
      </c>
      <c r="I26" s="45">
        <v>373000000</v>
      </c>
      <c r="J26" s="46"/>
      <c r="K26" s="46"/>
      <c r="L26" s="46"/>
      <c r="M26" s="46"/>
      <c r="N26" s="46"/>
      <c r="O26" s="46">
        <f t="shared" si="0"/>
        <v>373000000</v>
      </c>
      <c r="P26" s="46">
        <f t="shared" si="1"/>
        <v>373000000</v>
      </c>
      <c r="Q26" s="84" t="s">
        <v>115</v>
      </c>
    </row>
    <row r="27" spans="1:28">
      <c r="A27" s="24" t="s">
        <v>21</v>
      </c>
      <c r="B27" s="21" t="s">
        <v>37</v>
      </c>
      <c r="C27" s="21" t="s">
        <v>23</v>
      </c>
      <c r="D27" s="21" t="s">
        <v>24</v>
      </c>
      <c r="E27" s="21" t="s">
        <v>215</v>
      </c>
      <c r="F27" s="20">
        <v>43241</v>
      </c>
      <c r="G27" s="43">
        <v>43244</v>
      </c>
      <c r="H27" s="44">
        <v>43453</v>
      </c>
      <c r="I27" s="56">
        <v>19000000</v>
      </c>
      <c r="J27" s="46">
        <v>9500000</v>
      </c>
      <c r="K27" s="46"/>
      <c r="L27" s="46"/>
      <c r="M27" s="46"/>
      <c r="N27" s="46"/>
      <c r="O27" s="46">
        <f t="shared" si="0"/>
        <v>19000000</v>
      </c>
      <c r="P27" s="46">
        <f t="shared" si="1"/>
        <v>28500000</v>
      </c>
      <c r="Q27" s="83" t="s">
        <v>132</v>
      </c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</row>
    <row r="28" spans="1:28">
      <c r="A28" s="24" t="s">
        <v>21</v>
      </c>
      <c r="B28" s="21" t="s">
        <v>63</v>
      </c>
      <c r="C28" s="21" t="s">
        <v>23</v>
      </c>
      <c r="D28" s="21" t="s">
        <v>24</v>
      </c>
      <c r="E28" s="21" t="s">
        <v>116</v>
      </c>
      <c r="F28" s="20">
        <v>43238</v>
      </c>
      <c r="G28" s="43">
        <v>43238</v>
      </c>
      <c r="H28" s="44">
        <v>43266</v>
      </c>
      <c r="I28" s="45">
        <v>18414000</v>
      </c>
      <c r="J28" s="46"/>
      <c r="K28" s="46"/>
      <c r="L28" s="46"/>
      <c r="M28" s="46"/>
      <c r="N28" s="46"/>
      <c r="O28" s="46">
        <f t="shared" si="0"/>
        <v>18414000</v>
      </c>
      <c r="P28" s="46">
        <f t="shared" si="1"/>
        <v>18414000</v>
      </c>
      <c r="Q28" s="84" t="s">
        <v>133</v>
      </c>
    </row>
    <row r="29" spans="1:28">
      <c r="A29" s="24" t="s">
        <v>21</v>
      </c>
      <c r="B29" s="21" t="s">
        <v>63</v>
      </c>
      <c r="C29" s="21" t="s">
        <v>23</v>
      </c>
      <c r="D29" s="21" t="s">
        <v>24</v>
      </c>
      <c r="E29" s="21" t="s">
        <v>134</v>
      </c>
      <c r="F29" s="20">
        <v>43238</v>
      </c>
      <c r="G29" s="43">
        <v>43266</v>
      </c>
      <c r="H29" s="44">
        <v>43266</v>
      </c>
      <c r="I29" s="56">
        <v>18414000</v>
      </c>
      <c r="J29" s="46"/>
      <c r="K29" s="46"/>
      <c r="L29" s="46"/>
      <c r="M29" s="46"/>
      <c r="N29" s="46"/>
      <c r="O29" s="46">
        <f t="shared" si="0"/>
        <v>18414000</v>
      </c>
      <c r="P29" s="46">
        <f t="shared" si="1"/>
        <v>18414000</v>
      </c>
      <c r="Q29" s="84" t="s">
        <v>126</v>
      </c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</row>
    <row r="30" spans="1:28">
      <c r="A30" s="24" t="s">
        <v>21</v>
      </c>
      <c r="B30" s="21" t="s">
        <v>37</v>
      </c>
      <c r="C30" s="21" t="s">
        <v>29</v>
      </c>
      <c r="D30" s="21" t="s">
        <v>24</v>
      </c>
      <c r="E30" s="21" t="s">
        <v>38</v>
      </c>
      <c r="F30" s="20">
        <v>43255</v>
      </c>
      <c r="G30" s="43">
        <v>43256</v>
      </c>
      <c r="H30" s="44">
        <v>43375</v>
      </c>
      <c r="I30" s="56">
        <v>39850000</v>
      </c>
      <c r="J30" s="46">
        <v>19925000</v>
      </c>
      <c r="K30" s="46"/>
      <c r="L30" s="46"/>
      <c r="M30" s="46"/>
      <c r="N30" s="46"/>
      <c r="O30" s="46">
        <f t="shared" si="0"/>
        <v>39850000</v>
      </c>
      <c r="P30" s="46">
        <f t="shared" si="1"/>
        <v>59775000</v>
      </c>
      <c r="Q30" s="83" t="s">
        <v>118</v>
      </c>
    </row>
    <row r="31" spans="1:28">
      <c r="A31" s="24" t="s">
        <v>21</v>
      </c>
      <c r="B31" s="21" t="s">
        <v>63</v>
      </c>
      <c r="C31" s="21" t="s">
        <v>23</v>
      </c>
      <c r="D31" s="21" t="s">
        <v>24</v>
      </c>
      <c r="E31" s="21" t="s">
        <v>117</v>
      </c>
      <c r="F31" s="20">
        <v>43250</v>
      </c>
      <c r="G31" s="43">
        <v>43280</v>
      </c>
      <c r="H31" s="44">
        <v>43280</v>
      </c>
      <c r="I31" s="56">
        <v>16842500</v>
      </c>
      <c r="J31" s="46"/>
      <c r="K31" s="46"/>
      <c r="L31" s="46"/>
      <c r="M31" s="46"/>
      <c r="N31" s="46"/>
      <c r="O31" s="46">
        <f t="shared" si="0"/>
        <v>16842500</v>
      </c>
      <c r="P31" s="46">
        <f t="shared" si="1"/>
        <v>16842500</v>
      </c>
      <c r="Q31" s="83" t="s">
        <v>118</v>
      </c>
    </row>
    <row r="32" spans="1:28">
      <c r="A32" s="24" t="s">
        <v>21</v>
      </c>
      <c r="B32" s="21" t="s">
        <v>22</v>
      </c>
      <c r="C32" s="21" t="s">
        <v>23</v>
      </c>
      <c r="D32" s="21" t="s">
        <v>24</v>
      </c>
      <c r="E32" s="21" t="s">
        <v>39</v>
      </c>
      <c r="F32" s="20">
        <v>43252</v>
      </c>
      <c r="G32" s="43">
        <v>43252</v>
      </c>
      <c r="H32" s="44">
        <v>43465</v>
      </c>
      <c r="I32" s="56">
        <v>41951525</v>
      </c>
      <c r="J32" s="46"/>
      <c r="K32" s="46"/>
      <c r="L32" s="46"/>
      <c r="M32" s="46"/>
      <c r="N32" s="46"/>
      <c r="O32" s="46">
        <f t="shared" si="0"/>
        <v>41951525</v>
      </c>
      <c r="P32" s="46">
        <f t="shared" si="1"/>
        <v>41951525</v>
      </c>
      <c r="Q32" s="83" t="s">
        <v>40</v>
      </c>
    </row>
    <row r="33" spans="1:28">
      <c r="A33" s="24" t="s">
        <v>21</v>
      </c>
      <c r="B33" s="21" t="s">
        <v>22</v>
      </c>
      <c r="C33" s="21" t="s">
        <v>29</v>
      </c>
      <c r="D33" s="21" t="s">
        <v>24</v>
      </c>
      <c r="E33" s="21" t="s">
        <v>41</v>
      </c>
      <c r="F33" s="20">
        <v>43265</v>
      </c>
      <c r="G33" s="43">
        <v>43269</v>
      </c>
      <c r="H33" s="44">
        <v>43448</v>
      </c>
      <c r="I33" s="56">
        <v>414700000</v>
      </c>
      <c r="J33" s="46">
        <v>248820000</v>
      </c>
      <c r="K33" s="46">
        <v>120263000</v>
      </c>
      <c r="L33" s="46"/>
      <c r="M33" s="46"/>
      <c r="N33" s="46"/>
      <c r="O33" s="46">
        <v>64874330</v>
      </c>
      <c r="P33" s="46">
        <f t="shared" si="1"/>
        <v>433957330</v>
      </c>
      <c r="Q33" s="83" t="s">
        <v>40</v>
      </c>
    </row>
    <row r="34" spans="1:28">
      <c r="A34" s="24" t="s">
        <v>21</v>
      </c>
      <c r="B34" s="21" t="s">
        <v>37</v>
      </c>
      <c r="C34" s="21" t="s">
        <v>29</v>
      </c>
      <c r="D34" s="21" t="s">
        <v>24</v>
      </c>
      <c r="E34" s="21" t="s">
        <v>42</v>
      </c>
      <c r="F34" s="20">
        <v>43265</v>
      </c>
      <c r="G34" s="43">
        <v>43272</v>
      </c>
      <c r="H34" s="44">
        <v>43421</v>
      </c>
      <c r="I34" s="56">
        <v>30000000</v>
      </c>
      <c r="J34" s="46">
        <v>18000000</v>
      </c>
      <c r="K34" s="46"/>
      <c r="L34" s="46"/>
      <c r="M34" s="46"/>
      <c r="N34" s="46"/>
      <c r="O34" s="46">
        <f t="shared" si="0"/>
        <v>30000000</v>
      </c>
      <c r="P34" s="46">
        <f t="shared" si="1"/>
        <v>48000000</v>
      </c>
      <c r="Q34" s="83" t="s">
        <v>52</v>
      </c>
    </row>
    <row r="35" spans="1:28">
      <c r="A35" s="24" t="s">
        <v>21</v>
      </c>
      <c r="B35" s="21" t="s">
        <v>37</v>
      </c>
      <c r="C35" s="21" t="s">
        <v>23</v>
      </c>
      <c r="D35" s="21" t="s">
        <v>24</v>
      </c>
      <c r="E35" s="21" t="s">
        <v>43</v>
      </c>
      <c r="F35" s="20">
        <v>43271</v>
      </c>
      <c r="G35" s="43">
        <v>43276</v>
      </c>
      <c r="H35" s="44">
        <v>43395</v>
      </c>
      <c r="I35" s="45">
        <v>27272720</v>
      </c>
      <c r="J35" s="46"/>
      <c r="K35" s="46"/>
      <c r="L35" s="46"/>
      <c r="M35" s="46"/>
      <c r="N35" s="46"/>
      <c r="O35" s="46">
        <f t="shared" si="0"/>
        <v>27272720</v>
      </c>
      <c r="P35" s="46">
        <f t="shared" si="1"/>
        <v>27272720</v>
      </c>
      <c r="Q35" s="83" t="s">
        <v>118</v>
      </c>
    </row>
    <row r="36" spans="1:28">
      <c r="A36" s="24" t="s">
        <v>21</v>
      </c>
      <c r="B36" s="21" t="s">
        <v>22</v>
      </c>
      <c r="C36" s="21" t="s">
        <v>27</v>
      </c>
      <c r="D36" s="21" t="s">
        <v>24</v>
      </c>
      <c r="E36" s="21" t="s">
        <v>44</v>
      </c>
      <c r="F36" s="20">
        <v>43280</v>
      </c>
      <c r="G36" s="43">
        <v>43280</v>
      </c>
      <c r="H36" s="44">
        <v>43434</v>
      </c>
      <c r="I36" s="56">
        <v>194800000</v>
      </c>
      <c r="J36" s="46"/>
      <c r="K36" s="46"/>
      <c r="L36" s="46"/>
      <c r="M36" s="46"/>
      <c r="N36" s="46"/>
      <c r="O36" s="46">
        <f t="shared" si="0"/>
        <v>194800000</v>
      </c>
      <c r="P36" s="46">
        <f t="shared" si="1"/>
        <v>194800000</v>
      </c>
      <c r="Q36" s="83" t="s">
        <v>132</v>
      </c>
    </row>
    <row r="37" spans="1:28">
      <c r="A37" s="24" t="s">
        <v>21</v>
      </c>
      <c r="B37" s="21" t="s">
        <v>63</v>
      </c>
      <c r="C37" s="21" t="s">
        <v>23</v>
      </c>
      <c r="D37" s="21" t="s">
        <v>24</v>
      </c>
      <c r="E37" s="21" t="s">
        <v>119</v>
      </c>
      <c r="F37" s="20">
        <v>43280</v>
      </c>
      <c r="G37" s="43">
        <v>43280</v>
      </c>
      <c r="H37" s="44">
        <v>43465</v>
      </c>
      <c r="I37" s="56">
        <v>12000000</v>
      </c>
      <c r="J37" s="46"/>
      <c r="K37" s="46"/>
      <c r="L37" s="46"/>
      <c r="M37" s="46"/>
      <c r="N37" s="46"/>
      <c r="O37" s="46">
        <f t="shared" si="0"/>
        <v>12000000</v>
      </c>
      <c r="P37" s="46">
        <f t="shared" si="1"/>
        <v>12000000</v>
      </c>
      <c r="Q37" s="83" t="s">
        <v>126</v>
      </c>
    </row>
    <row r="38" spans="1:28">
      <c r="A38" s="24" t="s">
        <v>21</v>
      </c>
      <c r="B38" s="21" t="s">
        <v>22</v>
      </c>
      <c r="C38" s="21" t="s">
        <v>23</v>
      </c>
      <c r="D38" s="21" t="s">
        <v>24</v>
      </c>
      <c r="E38" s="21" t="s">
        <v>216</v>
      </c>
      <c r="F38" s="20">
        <v>43283</v>
      </c>
      <c r="G38" s="43">
        <v>43284</v>
      </c>
      <c r="H38" s="44">
        <v>43373</v>
      </c>
      <c r="I38" s="56">
        <v>19870000</v>
      </c>
      <c r="J38" s="46"/>
      <c r="K38" s="46"/>
      <c r="L38" s="46"/>
      <c r="M38" s="46"/>
      <c r="N38" s="46"/>
      <c r="O38" s="46">
        <f t="shared" si="0"/>
        <v>19870000</v>
      </c>
      <c r="P38" s="46">
        <f t="shared" ref="P38:P69" si="2">SUM(J38:O38)</f>
        <v>19870000</v>
      </c>
      <c r="Q38" s="83" t="s">
        <v>40</v>
      </c>
    </row>
    <row r="39" spans="1:28">
      <c r="A39" s="24" t="s">
        <v>21</v>
      </c>
      <c r="B39" s="21" t="s">
        <v>22</v>
      </c>
      <c r="C39" s="21" t="s">
        <v>23</v>
      </c>
      <c r="D39" s="21" t="s">
        <v>24</v>
      </c>
      <c r="E39" s="21" t="s">
        <v>217</v>
      </c>
      <c r="F39" s="20">
        <v>43279</v>
      </c>
      <c r="G39" s="43">
        <v>43280</v>
      </c>
      <c r="H39" s="44">
        <v>43465</v>
      </c>
      <c r="I39" s="56">
        <v>30000000</v>
      </c>
      <c r="J39" s="46">
        <v>15000000</v>
      </c>
      <c r="K39" s="46"/>
      <c r="L39" s="46"/>
      <c r="M39" s="46"/>
      <c r="N39" s="46"/>
      <c r="O39" s="46">
        <f t="shared" si="0"/>
        <v>30000000</v>
      </c>
      <c r="P39" s="46">
        <f t="shared" si="2"/>
        <v>45000000</v>
      </c>
      <c r="Q39" s="83" t="s">
        <v>115</v>
      </c>
    </row>
    <row r="40" spans="1:28">
      <c r="A40" s="24" t="s">
        <v>21</v>
      </c>
      <c r="B40" s="21" t="s">
        <v>22</v>
      </c>
      <c r="C40" s="21" t="s">
        <v>23</v>
      </c>
      <c r="D40" s="21" t="s">
        <v>24</v>
      </c>
      <c r="E40" s="21" t="s">
        <v>45</v>
      </c>
      <c r="F40" s="20">
        <v>43160</v>
      </c>
      <c r="G40" s="43">
        <v>43160</v>
      </c>
      <c r="H40" s="44">
        <v>43210</v>
      </c>
      <c r="I40" s="56">
        <v>19964560</v>
      </c>
      <c r="J40" s="46"/>
      <c r="K40" s="46"/>
      <c r="L40" s="46"/>
      <c r="M40" s="46"/>
      <c r="N40" s="46"/>
      <c r="O40" s="46">
        <f t="shared" si="0"/>
        <v>19964560</v>
      </c>
      <c r="P40" s="46">
        <f t="shared" si="2"/>
        <v>19964560</v>
      </c>
      <c r="Q40" s="83" t="s">
        <v>40</v>
      </c>
    </row>
    <row r="41" spans="1:28">
      <c r="A41" s="24" t="s">
        <v>21</v>
      </c>
      <c r="B41" s="21" t="s">
        <v>22</v>
      </c>
      <c r="C41" s="21" t="s">
        <v>23</v>
      </c>
      <c r="D41" s="21" t="s">
        <v>24</v>
      </c>
      <c r="E41" s="21" t="s">
        <v>46</v>
      </c>
      <c r="F41" s="20">
        <v>43292</v>
      </c>
      <c r="G41" s="43">
        <v>43304</v>
      </c>
      <c r="H41" s="44">
        <v>43393</v>
      </c>
      <c r="I41" s="56">
        <v>9000000</v>
      </c>
      <c r="J41" s="46"/>
      <c r="K41" s="46"/>
      <c r="L41" s="46"/>
      <c r="M41" s="46"/>
      <c r="N41" s="46"/>
      <c r="O41" s="46">
        <f t="shared" si="0"/>
        <v>9000000</v>
      </c>
      <c r="P41" s="46">
        <f t="shared" si="2"/>
        <v>9000000</v>
      </c>
      <c r="Q41" s="83" t="s">
        <v>132</v>
      </c>
    </row>
    <row r="42" spans="1:28">
      <c r="A42" s="24" t="s">
        <v>21</v>
      </c>
      <c r="B42" s="21" t="s">
        <v>22</v>
      </c>
      <c r="C42" s="21" t="s">
        <v>29</v>
      </c>
      <c r="D42" s="21" t="s">
        <v>24</v>
      </c>
      <c r="E42" s="21" t="s">
        <v>47</v>
      </c>
      <c r="F42" s="20">
        <v>43292</v>
      </c>
      <c r="G42" s="43">
        <v>43294</v>
      </c>
      <c r="H42" s="44">
        <v>43659</v>
      </c>
      <c r="I42" s="56">
        <v>54600000</v>
      </c>
      <c r="J42" s="46"/>
      <c r="K42" s="46"/>
      <c r="L42" s="46"/>
      <c r="M42" s="46"/>
      <c r="N42" s="46"/>
      <c r="O42" s="46">
        <f t="shared" si="0"/>
        <v>54600000</v>
      </c>
      <c r="P42" s="46">
        <f t="shared" si="2"/>
        <v>54600000</v>
      </c>
      <c r="Q42" s="83" t="s">
        <v>118</v>
      </c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</row>
    <row r="43" spans="1:28">
      <c r="A43" s="24" t="s">
        <v>21</v>
      </c>
      <c r="B43" s="21" t="s">
        <v>37</v>
      </c>
      <c r="C43" s="21" t="s">
        <v>23</v>
      </c>
      <c r="D43" s="21" t="s">
        <v>24</v>
      </c>
      <c r="E43" s="21" t="s">
        <v>48</v>
      </c>
      <c r="F43" s="20">
        <v>43294</v>
      </c>
      <c r="G43" s="43">
        <v>43297</v>
      </c>
      <c r="H43" s="44">
        <v>43446</v>
      </c>
      <c r="I43" s="56">
        <v>26000000</v>
      </c>
      <c r="J43" s="46">
        <v>13000000</v>
      </c>
      <c r="K43" s="46"/>
      <c r="L43" s="46"/>
      <c r="M43" s="46"/>
      <c r="N43" s="46"/>
      <c r="O43" s="46">
        <f t="shared" si="0"/>
        <v>26000000</v>
      </c>
      <c r="P43" s="46">
        <f t="shared" si="2"/>
        <v>39000000</v>
      </c>
      <c r="Q43" s="83" t="s">
        <v>126</v>
      </c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39"/>
    </row>
    <row r="44" spans="1:28">
      <c r="A44" s="24" t="s">
        <v>21</v>
      </c>
      <c r="B44" s="21" t="s">
        <v>63</v>
      </c>
      <c r="C44" s="21" t="s">
        <v>27</v>
      </c>
      <c r="D44" s="21" t="s">
        <v>24</v>
      </c>
      <c r="E44" s="21" t="s">
        <v>120</v>
      </c>
      <c r="F44" s="20">
        <v>43297</v>
      </c>
      <c r="G44" s="43">
        <v>43297</v>
      </c>
      <c r="H44" s="44">
        <v>43297</v>
      </c>
      <c r="I44" s="56">
        <v>60503240</v>
      </c>
      <c r="J44" s="46"/>
      <c r="K44" s="46"/>
      <c r="L44" s="46"/>
      <c r="M44" s="46"/>
      <c r="N44" s="46"/>
      <c r="O44" s="46">
        <f t="shared" si="0"/>
        <v>60503240</v>
      </c>
      <c r="P44" s="46">
        <f t="shared" si="2"/>
        <v>60503240</v>
      </c>
      <c r="Q44" s="83" t="s">
        <v>118</v>
      </c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</row>
    <row r="45" spans="1:28">
      <c r="A45" s="24" t="s">
        <v>21</v>
      </c>
      <c r="B45" s="21" t="s">
        <v>22</v>
      </c>
      <c r="C45" s="21" t="s">
        <v>23</v>
      </c>
      <c r="D45" s="21" t="s">
        <v>24</v>
      </c>
      <c r="E45" s="21" t="s">
        <v>218</v>
      </c>
      <c r="F45" s="20">
        <v>43301</v>
      </c>
      <c r="G45" s="43">
        <v>43306</v>
      </c>
      <c r="H45" s="44">
        <v>43405</v>
      </c>
      <c r="I45" s="56">
        <v>19830000</v>
      </c>
      <c r="J45" s="46">
        <v>9900000</v>
      </c>
      <c r="K45" s="46"/>
      <c r="L45" s="46"/>
      <c r="M45" s="46"/>
      <c r="N45" s="46"/>
      <c r="O45" s="46">
        <f t="shared" si="0"/>
        <v>19830000</v>
      </c>
      <c r="P45" s="46">
        <f t="shared" si="2"/>
        <v>29730000</v>
      </c>
      <c r="Q45" s="83" t="s">
        <v>135</v>
      </c>
    </row>
    <row r="46" spans="1:28">
      <c r="A46" s="24" t="s">
        <v>21</v>
      </c>
      <c r="B46" s="21" t="s">
        <v>37</v>
      </c>
      <c r="C46" s="21" t="s">
        <v>23</v>
      </c>
      <c r="D46" s="21" t="s">
        <v>24</v>
      </c>
      <c r="E46" s="21" t="s">
        <v>121</v>
      </c>
      <c r="F46" s="20">
        <v>43301</v>
      </c>
      <c r="G46" s="43">
        <v>43306</v>
      </c>
      <c r="H46" s="44">
        <v>43455</v>
      </c>
      <c r="I46" s="56">
        <v>26000000</v>
      </c>
      <c r="J46" s="46">
        <v>13000000</v>
      </c>
      <c r="K46" s="46"/>
      <c r="L46" s="46"/>
      <c r="M46" s="46"/>
      <c r="N46" s="46"/>
      <c r="O46" s="46">
        <f t="shared" si="0"/>
        <v>26000000</v>
      </c>
      <c r="P46" s="46">
        <f t="shared" si="2"/>
        <v>39000000</v>
      </c>
      <c r="Q46" s="83" t="s">
        <v>52</v>
      </c>
    </row>
    <row r="47" spans="1:28">
      <c r="A47" s="24" t="s">
        <v>21</v>
      </c>
      <c r="B47" s="21" t="s">
        <v>22</v>
      </c>
      <c r="C47" s="21" t="s">
        <v>23</v>
      </c>
      <c r="D47" s="21" t="s">
        <v>24</v>
      </c>
      <c r="E47" s="21" t="s">
        <v>49</v>
      </c>
      <c r="F47" s="20">
        <v>43306</v>
      </c>
      <c r="G47" s="43">
        <v>43307</v>
      </c>
      <c r="H47" s="44">
        <v>43336</v>
      </c>
      <c r="I47" s="56">
        <v>16000000</v>
      </c>
      <c r="J47" s="46"/>
      <c r="K47" s="46"/>
      <c r="L47" s="46"/>
      <c r="M47" s="46"/>
      <c r="N47" s="46"/>
      <c r="O47" s="46">
        <f t="shared" si="0"/>
        <v>16000000</v>
      </c>
      <c r="P47" s="46">
        <f t="shared" si="2"/>
        <v>16000000</v>
      </c>
      <c r="Q47" s="83" t="s">
        <v>136</v>
      </c>
    </row>
    <row r="48" spans="1:28">
      <c r="A48" s="24" t="s">
        <v>21</v>
      </c>
      <c r="B48" s="21" t="s">
        <v>22</v>
      </c>
      <c r="C48" s="21" t="s">
        <v>23</v>
      </c>
      <c r="D48" s="21" t="s">
        <v>24</v>
      </c>
      <c r="E48" s="21" t="s">
        <v>50</v>
      </c>
      <c r="F48" s="20">
        <v>43319</v>
      </c>
      <c r="G48" s="43">
        <v>43322</v>
      </c>
      <c r="H48" s="44">
        <v>43409</v>
      </c>
      <c r="I48" s="56">
        <v>19500000</v>
      </c>
      <c r="J48" s="46"/>
      <c r="K48" s="46"/>
      <c r="L48" s="46"/>
      <c r="M48" s="46"/>
      <c r="N48" s="46"/>
      <c r="O48" s="46">
        <f t="shared" si="0"/>
        <v>19500000</v>
      </c>
      <c r="P48" s="46">
        <f t="shared" si="2"/>
        <v>19500000</v>
      </c>
      <c r="Q48" s="83" t="s">
        <v>115</v>
      </c>
    </row>
    <row r="49" spans="1:17">
      <c r="A49" s="24" t="s">
        <v>21</v>
      </c>
      <c r="B49" s="21" t="s">
        <v>22</v>
      </c>
      <c r="C49" s="21" t="s">
        <v>23</v>
      </c>
      <c r="D49" s="21" t="s">
        <v>24</v>
      </c>
      <c r="E49" s="21" t="s">
        <v>51</v>
      </c>
      <c r="F49" s="20">
        <v>43326</v>
      </c>
      <c r="G49" s="43">
        <v>43333</v>
      </c>
      <c r="H49" s="44">
        <v>43452</v>
      </c>
      <c r="I49" s="56">
        <v>130259020</v>
      </c>
      <c r="J49" s="46">
        <v>65129510</v>
      </c>
      <c r="K49" s="46"/>
      <c r="L49" s="46"/>
      <c r="M49" s="46"/>
      <c r="N49" s="46"/>
      <c r="O49" s="46">
        <f t="shared" si="0"/>
        <v>130259020</v>
      </c>
      <c r="P49" s="46">
        <f t="shared" si="2"/>
        <v>195388530</v>
      </c>
      <c r="Q49" s="83" t="s">
        <v>52</v>
      </c>
    </row>
    <row r="50" spans="1:17">
      <c r="A50" s="24" t="s">
        <v>21</v>
      </c>
      <c r="B50" s="21" t="s">
        <v>22</v>
      </c>
      <c r="C50" s="21" t="s">
        <v>27</v>
      </c>
      <c r="D50" s="21" t="s">
        <v>24</v>
      </c>
      <c r="E50" s="21" t="s">
        <v>53</v>
      </c>
      <c r="F50" s="20">
        <v>43333</v>
      </c>
      <c r="G50" s="43">
        <v>43336</v>
      </c>
      <c r="H50" s="44">
        <v>43365</v>
      </c>
      <c r="I50" s="56">
        <v>36428000</v>
      </c>
      <c r="J50" s="46">
        <v>17839000</v>
      </c>
      <c r="K50" s="46"/>
      <c r="L50" s="46"/>
      <c r="M50" s="46"/>
      <c r="N50" s="46"/>
      <c r="O50" s="46">
        <f t="shared" si="0"/>
        <v>36428000</v>
      </c>
      <c r="P50" s="46">
        <f t="shared" si="2"/>
        <v>54267000</v>
      </c>
      <c r="Q50" s="83" t="s">
        <v>132</v>
      </c>
    </row>
    <row r="51" spans="1:17">
      <c r="A51" s="24" t="s">
        <v>21</v>
      </c>
      <c r="B51" s="21" t="s">
        <v>63</v>
      </c>
      <c r="C51" s="21" t="s">
        <v>27</v>
      </c>
      <c r="D51" s="21" t="s">
        <v>24</v>
      </c>
      <c r="E51" s="21" t="s">
        <v>122</v>
      </c>
      <c r="F51" s="20">
        <v>43342</v>
      </c>
      <c r="G51" s="43">
        <v>43342</v>
      </c>
      <c r="H51" s="44">
        <v>43372</v>
      </c>
      <c r="I51" s="45">
        <v>73500000</v>
      </c>
      <c r="J51" s="46"/>
      <c r="K51" s="46"/>
      <c r="L51" s="46"/>
      <c r="M51" s="46"/>
      <c r="N51" s="46"/>
      <c r="O51" s="46">
        <f t="shared" si="0"/>
        <v>73500000</v>
      </c>
      <c r="P51" s="46">
        <f t="shared" si="2"/>
        <v>73500000</v>
      </c>
      <c r="Q51" s="84" t="s">
        <v>118</v>
      </c>
    </row>
    <row r="52" spans="1:17">
      <c r="A52" s="24" t="s">
        <v>21</v>
      </c>
      <c r="B52" s="21" t="s">
        <v>22</v>
      </c>
      <c r="C52" s="21" t="s">
        <v>27</v>
      </c>
      <c r="D52" s="21" t="s">
        <v>24</v>
      </c>
      <c r="E52" s="21" t="s">
        <v>54</v>
      </c>
      <c r="F52" s="20">
        <v>43350</v>
      </c>
      <c r="G52" s="43">
        <v>43374</v>
      </c>
      <c r="H52" s="44">
        <v>43423</v>
      </c>
      <c r="I52" s="45">
        <v>54000000</v>
      </c>
      <c r="J52" s="46">
        <v>24000000</v>
      </c>
      <c r="K52" s="46"/>
      <c r="L52" s="46"/>
      <c r="M52" s="46"/>
      <c r="N52" s="46"/>
      <c r="O52" s="46">
        <f t="shared" si="0"/>
        <v>54000000</v>
      </c>
      <c r="P52" s="46">
        <f t="shared" si="2"/>
        <v>78000000</v>
      </c>
      <c r="Q52" s="84" t="s">
        <v>132</v>
      </c>
    </row>
    <row r="53" spans="1:17">
      <c r="A53" s="24" t="s">
        <v>21</v>
      </c>
      <c r="B53" s="21" t="s">
        <v>63</v>
      </c>
      <c r="C53" s="21" t="s">
        <v>23</v>
      </c>
      <c r="D53" s="21" t="s">
        <v>24</v>
      </c>
      <c r="E53" s="21" t="s">
        <v>123</v>
      </c>
      <c r="F53" s="20">
        <v>43353</v>
      </c>
      <c r="G53" s="43">
        <v>43353</v>
      </c>
      <c r="H53" s="44">
        <v>43443</v>
      </c>
      <c r="I53" s="45">
        <v>10529820</v>
      </c>
      <c r="J53" s="46"/>
      <c r="K53" s="46"/>
      <c r="L53" s="46"/>
      <c r="M53" s="46"/>
      <c r="N53" s="46"/>
      <c r="O53" s="46">
        <f t="shared" si="0"/>
        <v>10529820</v>
      </c>
      <c r="P53" s="46">
        <f t="shared" si="2"/>
        <v>10529820</v>
      </c>
      <c r="Q53" s="84" t="s">
        <v>126</v>
      </c>
    </row>
    <row r="54" spans="1:17">
      <c r="A54" s="24" t="s">
        <v>21</v>
      </c>
      <c r="B54" s="21" t="s">
        <v>22</v>
      </c>
      <c r="C54" s="21" t="s">
        <v>32</v>
      </c>
      <c r="D54" s="21" t="s">
        <v>24</v>
      </c>
      <c r="E54" s="21" t="s">
        <v>55</v>
      </c>
      <c r="F54" s="20">
        <v>43353</v>
      </c>
      <c r="G54" s="43">
        <v>43360</v>
      </c>
      <c r="H54" s="44">
        <v>43399</v>
      </c>
      <c r="I54" s="45">
        <v>31906610</v>
      </c>
      <c r="J54" s="46">
        <v>15953300</v>
      </c>
      <c r="K54" s="46"/>
      <c r="L54" s="46"/>
      <c r="M54" s="46"/>
      <c r="N54" s="46"/>
      <c r="O54" s="46">
        <f t="shared" si="0"/>
        <v>31906610</v>
      </c>
      <c r="P54" s="46">
        <f t="shared" si="2"/>
        <v>47859910</v>
      </c>
      <c r="Q54" s="84" t="s">
        <v>115</v>
      </c>
    </row>
    <row r="55" spans="1:17">
      <c r="A55" s="24" t="s">
        <v>21</v>
      </c>
      <c r="B55" s="21" t="s">
        <v>22</v>
      </c>
      <c r="C55" s="21" t="s">
        <v>23</v>
      </c>
      <c r="D55" s="21" t="s">
        <v>24</v>
      </c>
      <c r="E55" s="21" t="s">
        <v>56</v>
      </c>
      <c r="F55" s="20">
        <v>43354</v>
      </c>
      <c r="G55" s="43">
        <v>43354</v>
      </c>
      <c r="H55" s="44">
        <v>43646</v>
      </c>
      <c r="I55" s="45">
        <v>19950000</v>
      </c>
      <c r="J55" s="46"/>
      <c r="K55" s="46"/>
      <c r="L55" s="46"/>
      <c r="M55" s="46"/>
      <c r="N55" s="46"/>
      <c r="O55" s="46">
        <f t="shared" si="0"/>
        <v>19950000</v>
      </c>
      <c r="P55" s="46">
        <f t="shared" si="2"/>
        <v>19950000</v>
      </c>
      <c r="Q55" s="84" t="s">
        <v>137</v>
      </c>
    </row>
    <row r="56" spans="1:17">
      <c r="A56" s="24" t="s">
        <v>21</v>
      </c>
      <c r="B56" s="21" t="s">
        <v>22</v>
      </c>
      <c r="C56" s="21" t="s">
        <v>23</v>
      </c>
      <c r="D56" s="21" t="s">
        <v>24</v>
      </c>
      <c r="E56" s="21" t="s">
        <v>57</v>
      </c>
      <c r="F56" s="20">
        <v>43354</v>
      </c>
      <c r="G56" s="43">
        <v>43354</v>
      </c>
      <c r="H56" s="44">
        <v>43373</v>
      </c>
      <c r="I56" s="45">
        <v>14465000</v>
      </c>
      <c r="J56" s="46"/>
      <c r="K56" s="46"/>
      <c r="L56" s="46"/>
      <c r="M56" s="46"/>
      <c r="N56" s="46"/>
      <c r="O56" s="46">
        <f t="shared" si="0"/>
        <v>14465000</v>
      </c>
      <c r="P56" s="46">
        <f t="shared" si="2"/>
        <v>14465000</v>
      </c>
      <c r="Q56" s="84" t="s">
        <v>52</v>
      </c>
    </row>
    <row r="57" spans="1:17">
      <c r="A57" s="24" t="s">
        <v>21</v>
      </c>
      <c r="B57" s="21" t="s">
        <v>63</v>
      </c>
      <c r="C57" s="21" t="s">
        <v>23</v>
      </c>
      <c r="D57" s="21" t="s">
        <v>24</v>
      </c>
      <c r="E57" s="21" t="s">
        <v>124</v>
      </c>
      <c r="F57" s="20">
        <v>43355</v>
      </c>
      <c r="G57" s="43">
        <v>43355</v>
      </c>
      <c r="H57" s="44">
        <v>43388</v>
      </c>
      <c r="I57" s="45">
        <v>16090000</v>
      </c>
      <c r="J57" s="46"/>
      <c r="K57" s="46"/>
      <c r="L57" s="46"/>
      <c r="M57" s="46"/>
      <c r="N57" s="46"/>
      <c r="O57" s="46">
        <f t="shared" si="0"/>
        <v>16090000</v>
      </c>
      <c r="P57" s="46">
        <f t="shared" si="2"/>
        <v>16090000</v>
      </c>
      <c r="Q57" s="84" t="s">
        <v>52</v>
      </c>
    </row>
    <row r="58" spans="1:17">
      <c r="A58" s="24" t="s">
        <v>21</v>
      </c>
      <c r="B58" s="21" t="s">
        <v>63</v>
      </c>
      <c r="C58" s="21" t="s">
        <v>23</v>
      </c>
      <c r="D58" s="21" t="s">
        <v>24</v>
      </c>
      <c r="E58" s="21" t="s">
        <v>125</v>
      </c>
      <c r="F58" s="20">
        <v>43360</v>
      </c>
      <c r="G58" s="43">
        <v>43360</v>
      </c>
      <c r="H58" s="44">
        <v>43465</v>
      </c>
      <c r="I58" s="45">
        <v>13255000</v>
      </c>
      <c r="J58" s="46"/>
      <c r="K58" s="46"/>
      <c r="L58" s="46"/>
      <c r="M58" s="46"/>
      <c r="N58" s="46"/>
      <c r="O58" s="46">
        <f t="shared" si="0"/>
        <v>13255000</v>
      </c>
      <c r="P58" s="46">
        <f t="shared" si="2"/>
        <v>13255000</v>
      </c>
      <c r="Q58" s="83" t="s">
        <v>126</v>
      </c>
    </row>
    <row r="59" spans="1:17">
      <c r="A59" s="24" t="s">
        <v>21</v>
      </c>
      <c r="B59" s="21" t="s">
        <v>22</v>
      </c>
      <c r="C59" s="21" t="s">
        <v>23</v>
      </c>
      <c r="D59" s="21" t="s">
        <v>58</v>
      </c>
      <c r="E59" s="21" t="s">
        <v>236</v>
      </c>
      <c r="F59" s="20">
        <v>43371</v>
      </c>
      <c r="G59" s="43">
        <v>43371</v>
      </c>
      <c r="H59" s="44">
        <v>43431</v>
      </c>
      <c r="I59" s="45">
        <v>18900000</v>
      </c>
      <c r="J59" s="46"/>
      <c r="K59" s="46"/>
      <c r="L59" s="46"/>
      <c r="M59" s="46"/>
      <c r="N59" s="46"/>
      <c r="O59" s="46">
        <f t="shared" si="0"/>
        <v>18900000</v>
      </c>
      <c r="P59" s="46">
        <f t="shared" si="2"/>
        <v>18900000</v>
      </c>
      <c r="Q59" s="83" t="s">
        <v>138</v>
      </c>
    </row>
    <row r="60" spans="1:17" s="18" customFormat="1">
      <c r="A60" s="24" t="s">
        <v>21</v>
      </c>
      <c r="B60" s="21" t="s">
        <v>22</v>
      </c>
      <c r="C60" s="21" t="s">
        <v>23</v>
      </c>
      <c r="D60" s="21" t="s">
        <v>24</v>
      </c>
      <c r="E60" s="21" t="s">
        <v>59</v>
      </c>
      <c r="F60" s="20">
        <v>43375</v>
      </c>
      <c r="G60" s="43">
        <v>43375</v>
      </c>
      <c r="H60" s="44">
        <v>43464</v>
      </c>
      <c r="I60" s="45">
        <v>33800000</v>
      </c>
      <c r="J60" s="46"/>
      <c r="K60" s="46"/>
      <c r="L60" s="46"/>
      <c r="M60" s="46"/>
      <c r="N60" s="46"/>
      <c r="O60" s="46">
        <f t="shared" si="0"/>
        <v>33800000</v>
      </c>
      <c r="P60" s="46">
        <f t="shared" si="2"/>
        <v>33800000</v>
      </c>
      <c r="Q60" s="83" t="s">
        <v>115</v>
      </c>
    </row>
    <row r="61" spans="1:17">
      <c r="A61" s="24" t="s">
        <v>21</v>
      </c>
      <c r="B61" s="21" t="s">
        <v>22</v>
      </c>
      <c r="C61" s="21" t="s">
        <v>23</v>
      </c>
      <c r="D61" s="21" t="s">
        <v>24</v>
      </c>
      <c r="E61" s="21" t="s">
        <v>139</v>
      </c>
      <c r="F61" s="20">
        <v>43382</v>
      </c>
      <c r="G61" s="43">
        <v>43382</v>
      </c>
      <c r="H61" s="44">
        <v>43441</v>
      </c>
      <c r="I61" s="45">
        <v>16300000</v>
      </c>
      <c r="J61" s="46"/>
      <c r="K61" s="46"/>
      <c r="L61" s="46"/>
      <c r="M61" s="46"/>
      <c r="N61" s="46"/>
      <c r="O61" s="46">
        <f t="shared" si="0"/>
        <v>16300000</v>
      </c>
      <c r="P61" s="46">
        <f t="shared" si="2"/>
        <v>16300000</v>
      </c>
      <c r="Q61" s="83" t="s">
        <v>138</v>
      </c>
    </row>
    <row r="62" spans="1:17">
      <c r="A62" s="24" t="s">
        <v>21</v>
      </c>
      <c r="B62" s="21" t="s">
        <v>22</v>
      </c>
      <c r="C62" s="21" t="s">
        <v>23</v>
      </c>
      <c r="D62" s="21" t="s">
        <v>58</v>
      </c>
      <c r="E62" s="21" t="s">
        <v>140</v>
      </c>
      <c r="F62" s="20">
        <v>43388</v>
      </c>
      <c r="G62" s="43">
        <v>43388</v>
      </c>
      <c r="H62" s="44">
        <v>43448</v>
      </c>
      <c r="I62" s="45">
        <v>14700000</v>
      </c>
      <c r="J62" s="46"/>
      <c r="K62" s="46"/>
      <c r="L62" s="46"/>
      <c r="M62" s="46"/>
      <c r="N62" s="46"/>
      <c r="O62" s="46">
        <f t="shared" si="0"/>
        <v>14700000</v>
      </c>
      <c r="P62" s="46">
        <f t="shared" si="2"/>
        <v>14700000</v>
      </c>
      <c r="Q62" s="83" t="s">
        <v>138</v>
      </c>
    </row>
    <row r="63" spans="1:17">
      <c r="A63" s="24" t="s">
        <v>21</v>
      </c>
      <c r="B63" s="21" t="s">
        <v>63</v>
      </c>
      <c r="C63" s="21" t="s">
        <v>23</v>
      </c>
      <c r="D63" s="21" t="s">
        <v>24</v>
      </c>
      <c r="E63" s="21" t="s">
        <v>141</v>
      </c>
      <c r="F63" s="20">
        <v>43391</v>
      </c>
      <c r="G63" s="43">
        <v>43391</v>
      </c>
      <c r="H63" s="44">
        <v>43434</v>
      </c>
      <c r="I63" s="45">
        <v>17040000</v>
      </c>
      <c r="J63" s="46"/>
      <c r="K63" s="46"/>
      <c r="L63" s="46"/>
      <c r="M63" s="46"/>
      <c r="N63" s="46"/>
      <c r="O63" s="46">
        <f t="shared" si="0"/>
        <v>17040000</v>
      </c>
      <c r="P63" s="46">
        <f t="shared" si="2"/>
        <v>17040000</v>
      </c>
      <c r="Q63" s="83" t="s">
        <v>135</v>
      </c>
    </row>
    <row r="64" spans="1:17">
      <c r="A64" s="24" t="s">
        <v>21</v>
      </c>
      <c r="B64" s="21" t="s">
        <v>37</v>
      </c>
      <c r="C64" s="21" t="s">
        <v>23</v>
      </c>
      <c r="D64" s="21" t="s">
        <v>24</v>
      </c>
      <c r="E64" s="21" t="s">
        <v>142</v>
      </c>
      <c r="F64" s="20">
        <v>43397</v>
      </c>
      <c r="G64" s="43">
        <v>43397</v>
      </c>
      <c r="H64" s="44">
        <v>43426</v>
      </c>
      <c r="I64" s="45">
        <v>9700000</v>
      </c>
      <c r="J64" s="46"/>
      <c r="K64" s="46"/>
      <c r="L64" s="46"/>
      <c r="M64" s="46"/>
      <c r="N64" s="46"/>
      <c r="O64" s="46">
        <f t="shared" si="0"/>
        <v>9700000</v>
      </c>
      <c r="P64" s="46">
        <f t="shared" si="2"/>
        <v>9700000</v>
      </c>
      <c r="Q64" s="83" t="s">
        <v>143</v>
      </c>
    </row>
    <row r="65" spans="1:28">
      <c r="A65" s="24" t="s">
        <v>21</v>
      </c>
      <c r="B65" s="21" t="s">
        <v>37</v>
      </c>
      <c r="C65" s="21" t="s">
        <v>23</v>
      </c>
      <c r="D65" s="21" t="s">
        <v>24</v>
      </c>
      <c r="E65" s="20" t="s">
        <v>144</v>
      </c>
      <c r="F65" s="20">
        <v>43397</v>
      </c>
      <c r="G65" s="43">
        <v>43397</v>
      </c>
      <c r="H65" s="44">
        <v>43456</v>
      </c>
      <c r="I65" s="45">
        <v>9000000</v>
      </c>
      <c r="J65" s="46"/>
      <c r="K65" s="46"/>
      <c r="L65" s="46"/>
      <c r="M65" s="46"/>
      <c r="N65" s="46"/>
      <c r="O65" s="46">
        <f t="shared" si="0"/>
        <v>9000000</v>
      </c>
      <c r="P65" s="46">
        <f t="shared" si="2"/>
        <v>9000000</v>
      </c>
      <c r="Q65" s="83" t="s">
        <v>145</v>
      </c>
    </row>
    <row r="66" spans="1:28">
      <c r="A66" s="24" t="s">
        <v>21</v>
      </c>
      <c r="B66" s="21" t="s">
        <v>37</v>
      </c>
      <c r="C66" s="21" t="s">
        <v>23</v>
      </c>
      <c r="D66" s="21" t="s">
        <v>24</v>
      </c>
      <c r="E66" s="20" t="s">
        <v>146</v>
      </c>
      <c r="F66" s="20">
        <v>43399</v>
      </c>
      <c r="G66" s="43">
        <v>43399</v>
      </c>
      <c r="H66" s="44">
        <v>43458</v>
      </c>
      <c r="I66" s="45">
        <v>5000000</v>
      </c>
      <c r="J66" s="46"/>
      <c r="K66" s="46"/>
      <c r="L66" s="46"/>
      <c r="M66" s="46"/>
      <c r="N66" s="46"/>
      <c r="O66" s="46">
        <f t="shared" si="0"/>
        <v>5000000</v>
      </c>
      <c r="P66" s="46">
        <f t="shared" si="2"/>
        <v>5000000</v>
      </c>
      <c r="Q66" s="83" t="s">
        <v>52</v>
      </c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</row>
    <row r="67" spans="1:28">
      <c r="A67" s="24" t="s">
        <v>21</v>
      </c>
      <c r="B67" s="21" t="s">
        <v>63</v>
      </c>
      <c r="C67" s="21" t="s">
        <v>23</v>
      </c>
      <c r="D67" s="21" t="s">
        <v>24</v>
      </c>
      <c r="E67" s="20" t="s">
        <v>147</v>
      </c>
      <c r="F67" s="20">
        <v>43399</v>
      </c>
      <c r="G67" s="43">
        <v>43402</v>
      </c>
      <c r="H67" s="44">
        <v>43427</v>
      </c>
      <c r="I67" s="45">
        <v>8000000</v>
      </c>
      <c r="J67" s="46"/>
      <c r="K67" s="46"/>
      <c r="L67" s="46"/>
      <c r="M67" s="46"/>
      <c r="N67" s="46"/>
      <c r="O67" s="46">
        <f t="shared" si="0"/>
        <v>8000000</v>
      </c>
      <c r="P67" s="46">
        <f t="shared" si="2"/>
        <v>8000000</v>
      </c>
      <c r="Q67" s="83" t="s">
        <v>52</v>
      </c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</row>
    <row r="68" spans="1:28">
      <c r="A68" s="24" t="s">
        <v>21</v>
      </c>
      <c r="B68" s="21" t="s">
        <v>22</v>
      </c>
      <c r="C68" s="21" t="s">
        <v>23</v>
      </c>
      <c r="D68" s="21" t="s">
        <v>24</v>
      </c>
      <c r="E68" s="21" t="s">
        <v>148</v>
      </c>
      <c r="F68" s="20">
        <v>43399</v>
      </c>
      <c r="G68" s="43">
        <v>43399</v>
      </c>
      <c r="H68" s="44">
        <v>43434</v>
      </c>
      <c r="I68" s="45">
        <v>18750000</v>
      </c>
      <c r="J68" s="46"/>
      <c r="K68" s="46"/>
      <c r="L68" s="46"/>
      <c r="M68" s="46"/>
      <c r="N68" s="46"/>
      <c r="O68" s="46">
        <f t="shared" si="0"/>
        <v>18750000</v>
      </c>
      <c r="P68" s="46">
        <f t="shared" si="2"/>
        <v>18750000</v>
      </c>
      <c r="Q68" s="83" t="s">
        <v>135</v>
      </c>
      <c r="R68" s="39"/>
      <c r="S68" s="39"/>
      <c r="T68" s="39"/>
      <c r="U68" s="39"/>
      <c r="V68" s="39"/>
      <c r="W68" s="39"/>
      <c r="X68" s="39"/>
      <c r="Y68" s="39"/>
      <c r="Z68" s="39"/>
      <c r="AA68" s="39"/>
      <c r="AB68" s="39"/>
    </row>
    <row r="69" spans="1:28">
      <c r="A69" s="24" t="s">
        <v>21</v>
      </c>
      <c r="B69" s="21" t="s">
        <v>63</v>
      </c>
      <c r="C69" s="21" t="s">
        <v>27</v>
      </c>
      <c r="D69" s="21" t="s">
        <v>24</v>
      </c>
      <c r="E69" s="21" t="s">
        <v>149</v>
      </c>
      <c r="F69" s="20">
        <v>43416</v>
      </c>
      <c r="G69" s="43">
        <v>43416</v>
      </c>
      <c r="H69" s="44">
        <v>43446</v>
      </c>
      <c r="I69" s="45">
        <v>128000000</v>
      </c>
      <c r="J69" s="46"/>
      <c r="K69" s="46"/>
      <c r="L69" s="46"/>
      <c r="M69" s="46"/>
      <c r="N69" s="46"/>
      <c r="O69" s="46">
        <f t="shared" si="0"/>
        <v>128000000</v>
      </c>
      <c r="P69" s="46">
        <f t="shared" si="2"/>
        <v>128000000</v>
      </c>
      <c r="Q69" s="83" t="s">
        <v>143</v>
      </c>
    </row>
    <row r="70" spans="1:28">
      <c r="A70" s="24" t="s">
        <v>21</v>
      </c>
      <c r="B70" s="24" t="s">
        <v>22</v>
      </c>
      <c r="C70" s="24" t="s">
        <v>23</v>
      </c>
      <c r="D70" s="21" t="s">
        <v>24</v>
      </c>
      <c r="E70" s="21" t="s">
        <v>150</v>
      </c>
      <c r="F70" s="20">
        <v>43425</v>
      </c>
      <c r="G70" s="43">
        <v>43425</v>
      </c>
      <c r="H70" s="44">
        <v>43454</v>
      </c>
      <c r="I70" s="45">
        <v>17000000</v>
      </c>
      <c r="J70" s="46"/>
      <c r="K70" s="46"/>
      <c r="L70" s="46"/>
      <c r="M70" s="46"/>
      <c r="N70" s="46"/>
      <c r="O70" s="46">
        <f t="shared" ref="O70:O125" si="3">I70</f>
        <v>17000000</v>
      </c>
      <c r="P70" s="46">
        <f t="shared" ref="P70:P101" si="4">SUM(J70:O70)</f>
        <v>17000000</v>
      </c>
      <c r="Q70" s="83" t="s">
        <v>143</v>
      </c>
    </row>
    <row r="71" spans="1:28">
      <c r="A71" s="24" t="s">
        <v>21</v>
      </c>
      <c r="B71" s="24" t="s">
        <v>22</v>
      </c>
      <c r="C71" s="24" t="s">
        <v>23</v>
      </c>
      <c r="D71" s="21" t="s">
        <v>24</v>
      </c>
      <c r="E71" s="21" t="s">
        <v>151</v>
      </c>
      <c r="F71" s="20">
        <v>43425</v>
      </c>
      <c r="G71" s="43">
        <v>43425</v>
      </c>
      <c r="H71" s="44">
        <v>43454</v>
      </c>
      <c r="I71" s="45">
        <v>7850000</v>
      </c>
      <c r="J71" s="46"/>
      <c r="K71" s="46"/>
      <c r="L71" s="46"/>
      <c r="M71" s="46"/>
      <c r="N71" s="46"/>
      <c r="O71" s="46">
        <f t="shared" si="3"/>
        <v>7850000</v>
      </c>
      <c r="P71" s="46">
        <f t="shared" si="4"/>
        <v>7850000</v>
      </c>
      <c r="Q71" s="83" t="s">
        <v>152</v>
      </c>
    </row>
    <row r="72" spans="1:28">
      <c r="A72" s="24" t="s">
        <v>21</v>
      </c>
      <c r="B72" s="24" t="s">
        <v>63</v>
      </c>
      <c r="C72" s="24" t="s">
        <v>23</v>
      </c>
      <c r="D72" s="21" t="s">
        <v>24</v>
      </c>
      <c r="E72" s="21" t="s">
        <v>153</v>
      </c>
      <c r="F72" s="20">
        <v>43426</v>
      </c>
      <c r="G72" s="43">
        <v>43426</v>
      </c>
      <c r="H72" s="44">
        <v>43433</v>
      </c>
      <c r="I72" s="45">
        <v>29348000</v>
      </c>
      <c r="J72" s="46"/>
      <c r="K72" s="46"/>
      <c r="L72" s="46"/>
      <c r="M72" s="46"/>
      <c r="N72" s="46"/>
      <c r="O72" s="46">
        <f t="shared" si="3"/>
        <v>29348000</v>
      </c>
      <c r="P72" s="46">
        <f t="shared" si="4"/>
        <v>29348000</v>
      </c>
      <c r="Q72" s="83" t="s">
        <v>118</v>
      </c>
    </row>
    <row r="73" spans="1:28">
      <c r="A73" s="24" t="s">
        <v>21</v>
      </c>
      <c r="B73" s="24" t="s">
        <v>63</v>
      </c>
      <c r="C73" s="24" t="s">
        <v>23</v>
      </c>
      <c r="D73" s="21" t="s">
        <v>24</v>
      </c>
      <c r="E73" s="21" t="s">
        <v>154</v>
      </c>
      <c r="F73" s="20">
        <v>43427</v>
      </c>
      <c r="G73" s="43">
        <v>43427</v>
      </c>
      <c r="H73" s="44">
        <v>43441</v>
      </c>
      <c r="I73" s="45">
        <v>14870000</v>
      </c>
      <c r="J73" s="46"/>
      <c r="K73" s="46"/>
      <c r="L73" s="46"/>
      <c r="M73" s="46"/>
      <c r="N73" s="46"/>
      <c r="O73" s="46">
        <f t="shared" si="3"/>
        <v>14870000</v>
      </c>
      <c r="P73" s="46">
        <f t="shared" si="4"/>
        <v>14870000</v>
      </c>
      <c r="Q73" s="83" t="s">
        <v>118</v>
      </c>
    </row>
    <row r="74" spans="1:28">
      <c r="A74" s="24" t="s">
        <v>21</v>
      </c>
      <c r="B74" s="24" t="s">
        <v>22</v>
      </c>
      <c r="C74" s="24" t="s">
        <v>23</v>
      </c>
      <c r="D74" s="21" t="s">
        <v>24</v>
      </c>
      <c r="E74" s="21" t="s">
        <v>155</v>
      </c>
      <c r="F74" s="20">
        <v>43427</v>
      </c>
      <c r="G74" s="43">
        <v>43430</v>
      </c>
      <c r="H74" s="44">
        <v>43465</v>
      </c>
      <c r="I74" s="45">
        <v>12550000</v>
      </c>
      <c r="J74" s="46"/>
      <c r="K74" s="46"/>
      <c r="L74" s="46"/>
      <c r="M74" s="46"/>
      <c r="N74" s="46"/>
      <c r="O74" s="46">
        <f t="shared" si="3"/>
        <v>12550000</v>
      </c>
      <c r="P74" s="46">
        <f t="shared" si="4"/>
        <v>12550000</v>
      </c>
      <c r="Q74" s="83" t="s">
        <v>145</v>
      </c>
      <c r="R74" s="39"/>
      <c r="S74" s="39"/>
      <c r="T74" s="39"/>
      <c r="U74" s="39"/>
      <c r="V74" s="39"/>
      <c r="W74" s="39"/>
      <c r="X74" s="39"/>
      <c r="Y74" s="39"/>
      <c r="Z74" s="39"/>
      <c r="AA74" s="39"/>
      <c r="AB74" s="39"/>
    </row>
    <row r="75" spans="1:28">
      <c r="A75" s="24" t="s">
        <v>21</v>
      </c>
      <c r="B75" s="24" t="s">
        <v>22</v>
      </c>
      <c r="C75" s="24" t="s">
        <v>23</v>
      </c>
      <c r="D75" s="21" t="s">
        <v>24</v>
      </c>
      <c r="E75" s="21" t="s">
        <v>156</v>
      </c>
      <c r="F75" s="20">
        <v>43427</v>
      </c>
      <c r="G75" s="43">
        <v>43437</v>
      </c>
      <c r="H75" s="44">
        <v>43465</v>
      </c>
      <c r="I75" s="45">
        <v>19500000</v>
      </c>
      <c r="J75" s="46">
        <v>9750000</v>
      </c>
      <c r="K75" s="46"/>
      <c r="L75" s="46"/>
      <c r="M75" s="46"/>
      <c r="N75" s="46"/>
      <c r="O75" s="46">
        <f t="shared" si="3"/>
        <v>19500000</v>
      </c>
      <c r="P75" s="46">
        <f t="shared" si="4"/>
        <v>29250000</v>
      </c>
      <c r="Q75" s="83" t="s">
        <v>118</v>
      </c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</row>
    <row r="76" spans="1:28">
      <c r="A76" s="24" t="s">
        <v>21</v>
      </c>
      <c r="B76" s="24" t="s">
        <v>63</v>
      </c>
      <c r="C76" s="24" t="s">
        <v>27</v>
      </c>
      <c r="D76" s="21" t="s">
        <v>24</v>
      </c>
      <c r="E76" s="21" t="s">
        <v>157</v>
      </c>
      <c r="F76" s="20">
        <v>43433</v>
      </c>
      <c r="G76" s="43">
        <v>43433</v>
      </c>
      <c r="H76" s="44">
        <v>43465</v>
      </c>
      <c r="I76" s="45">
        <v>178700000</v>
      </c>
      <c r="J76" s="46"/>
      <c r="K76" s="46"/>
      <c r="L76" s="46"/>
      <c r="M76" s="46"/>
      <c r="N76" s="46"/>
      <c r="O76" s="46">
        <f t="shared" si="3"/>
        <v>178700000</v>
      </c>
      <c r="P76" s="46">
        <f t="shared" si="4"/>
        <v>178700000</v>
      </c>
      <c r="Q76" s="83" t="s">
        <v>143</v>
      </c>
      <c r="R76" s="39"/>
      <c r="S76" s="39"/>
      <c r="T76" s="39"/>
      <c r="U76" s="39"/>
      <c r="V76" s="39"/>
      <c r="W76" s="39"/>
      <c r="X76" s="39"/>
      <c r="Y76" s="39"/>
      <c r="Z76" s="39"/>
      <c r="AA76" s="39"/>
      <c r="AB76" s="39"/>
    </row>
    <row r="77" spans="1:28">
      <c r="A77" s="24" t="s">
        <v>21</v>
      </c>
      <c r="B77" s="24" t="s">
        <v>63</v>
      </c>
      <c r="C77" s="24" t="s">
        <v>23</v>
      </c>
      <c r="D77" s="21" t="s">
        <v>24</v>
      </c>
      <c r="E77" s="21" t="s">
        <v>158</v>
      </c>
      <c r="F77" s="20">
        <v>43433</v>
      </c>
      <c r="G77" s="43">
        <v>43433</v>
      </c>
      <c r="H77" s="44">
        <v>43458</v>
      </c>
      <c r="I77" s="45">
        <v>29500000</v>
      </c>
      <c r="J77" s="46"/>
      <c r="K77" s="46"/>
      <c r="L77" s="46"/>
      <c r="M77" s="46"/>
      <c r="N77" s="46"/>
      <c r="O77" s="46">
        <f t="shared" si="3"/>
        <v>29500000</v>
      </c>
      <c r="P77" s="46">
        <f t="shared" si="4"/>
        <v>29500000</v>
      </c>
      <c r="Q77" s="83" t="s">
        <v>118</v>
      </c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</row>
    <row r="78" spans="1:28">
      <c r="A78" s="24" t="s">
        <v>21</v>
      </c>
      <c r="B78" s="24" t="s">
        <v>22</v>
      </c>
      <c r="C78" s="24" t="s">
        <v>29</v>
      </c>
      <c r="D78" s="21" t="s">
        <v>24</v>
      </c>
      <c r="E78" s="21" t="s">
        <v>159</v>
      </c>
      <c r="F78" s="20">
        <v>43433</v>
      </c>
      <c r="G78" s="43">
        <v>43434</v>
      </c>
      <c r="H78" s="44">
        <v>43799</v>
      </c>
      <c r="I78" s="45">
        <v>125870000</v>
      </c>
      <c r="J78" s="46"/>
      <c r="K78" s="46"/>
      <c r="L78" s="46"/>
      <c r="M78" s="46"/>
      <c r="N78" s="46"/>
      <c r="O78" s="46">
        <f t="shared" si="3"/>
        <v>125870000</v>
      </c>
      <c r="P78" s="46">
        <f t="shared" si="4"/>
        <v>125870000</v>
      </c>
      <c r="Q78" s="83" t="s">
        <v>232</v>
      </c>
    </row>
    <row r="79" spans="1:28">
      <c r="A79" s="24" t="s">
        <v>21</v>
      </c>
      <c r="B79" s="24" t="s">
        <v>22</v>
      </c>
      <c r="C79" s="24" t="s">
        <v>23</v>
      </c>
      <c r="D79" s="21" t="s">
        <v>24</v>
      </c>
      <c r="E79" s="21" t="s">
        <v>160</v>
      </c>
      <c r="F79" s="20">
        <v>43433</v>
      </c>
      <c r="G79" s="43">
        <v>43436</v>
      </c>
      <c r="H79" s="44">
        <v>43465</v>
      </c>
      <c r="I79" s="45">
        <v>66000000</v>
      </c>
      <c r="J79" s="46">
        <v>33000000</v>
      </c>
      <c r="K79" s="46"/>
      <c r="L79" s="46"/>
      <c r="M79" s="46"/>
      <c r="N79" s="46"/>
      <c r="O79" s="46">
        <f t="shared" si="3"/>
        <v>66000000</v>
      </c>
      <c r="P79" s="46">
        <f t="shared" si="4"/>
        <v>99000000</v>
      </c>
      <c r="Q79" s="83" t="s">
        <v>143</v>
      </c>
    </row>
    <row r="80" spans="1:28">
      <c r="A80" s="24" t="s">
        <v>21</v>
      </c>
      <c r="B80" s="24" t="s">
        <v>22</v>
      </c>
      <c r="C80" s="24" t="s">
        <v>23</v>
      </c>
      <c r="D80" s="21" t="s">
        <v>24</v>
      </c>
      <c r="E80" s="21" t="s">
        <v>161</v>
      </c>
      <c r="F80" s="20">
        <v>43433</v>
      </c>
      <c r="G80" s="43">
        <v>43436</v>
      </c>
      <c r="H80" s="44">
        <v>43465</v>
      </c>
      <c r="I80" s="45">
        <v>17600000</v>
      </c>
      <c r="J80" s="46"/>
      <c r="K80" s="46"/>
      <c r="L80" s="46"/>
      <c r="M80" s="46"/>
      <c r="N80" s="46"/>
      <c r="O80" s="46">
        <f t="shared" si="3"/>
        <v>17600000</v>
      </c>
      <c r="P80" s="46">
        <f t="shared" si="4"/>
        <v>17600000</v>
      </c>
      <c r="Q80" s="83" t="s">
        <v>143</v>
      </c>
    </row>
    <row r="81" spans="1:17">
      <c r="A81" s="24" t="s">
        <v>21</v>
      </c>
      <c r="B81" s="24" t="s">
        <v>22</v>
      </c>
      <c r="C81" s="24" t="s">
        <v>23</v>
      </c>
      <c r="D81" s="21" t="s">
        <v>24</v>
      </c>
      <c r="E81" s="21" t="s">
        <v>162</v>
      </c>
      <c r="F81" s="20">
        <v>43437</v>
      </c>
      <c r="G81" s="43">
        <v>43437</v>
      </c>
      <c r="H81" s="44">
        <v>43465</v>
      </c>
      <c r="I81" s="45">
        <v>16500000</v>
      </c>
      <c r="J81" s="46"/>
      <c r="K81" s="46"/>
      <c r="L81" s="46"/>
      <c r="M81" s="46"/>
      <c r="N81" s="46"/>
      <c r="O81" s="46">
        <f t="shared" si="3"/>
        <v>16500000</v>
      </c>
      <c r="P81" s="46">
        <f t="shared" si="4"/>
        <v>16500000</v>
      </c>
      <c r="Q81" s="83" t="s">
        <v>152</v>
      </c>
    </row>
    <row r="82" spans="1:17">
      <c r="A82" s="24" t="s">
        <v>21</v>
      </c>
      <c r="B82" s="24" t="s">
        <v>22</v>
      </c>
      <c r="C82" s="24" t="s">
        <v>23</v>
      </c>
      <c r="D82" s="21" t="s">
        <v>24</v>
      </c>
      <c r="E82" s="21" t="s">
        <v>163</v>
      </c>
      <c r="F82" s="20">
        <v>43437</v>
      </c>
      <c r="G82" s="43">
        <v>43439</v>
      </c>
      <c r="H82" s="44">
        <v>43465</v>
      </c>
      <c r="I82" s="45">
        <v>16500000</v>
      </c>
      <c r="J82" s="46"/>
      <c r="K82" s="46"/>
      <c r="L82" s="46"/>
      <c r="M82" s="46"/>
      <c r="N82" s="46"/>
      <c r="O82" s="46">
        <f t="shared" si="3"/>
        <v>16500000</v>
      </c>
      <c r="P82" s="46">
        <f t="shared" si="4"/>
        <v>16500000</v>
      </c>
      <c r="Q82" s="83" t="s">
        <v>118</v>
      </c>
    </row>
    <row r="83" spans="1:17">
      <c r="A83" s="24" t="s">
        <v>21</v>
      </c>
      <c r="B83" s="24" t="s">
        <v>22</v>
      </c>
      <c r="C83" s="24" t="s">
        <v>23</v>
      </c>
      <c r="D83" s="21" t="s">
        <v>24</v>
      </c>
      <c r="E83" s="21" t="s">
        <v>164</v>
      </c>
      <c r="F83" s="20">
        <v>43440</v>
      </c>
      <c r="G83" s="43">
        <v>43443</v>
      </c>
      <c r="H83" s="44">
        <v>43456</v>
      </c>
      <c r="I83" s="45">
        <v>20000000</v>
      </c>
      <c r="J83" s="46"/>
      <c r="K83" s="46"/>
      <c r="L83" s="46"/>
      <c r="M83" s="46"/>
      <c r="N83" s="46"/>
      <c r="O83" s="46">
        <f t="shared" si="3"/>
        <v>20000000</v>
      </c>
      <c r="P83" s="46">
        <f t="shared" si="4"/>
        <v>20000000</v>
      </c>
      <c r="Q83" s="83" t="s">
        <v>135</v>
      </c>
    </row>
    <row r="84" spans="1:17">
      <c r="A84" s="24" t="s">
        <v>21</v>
      </c>
      <c r="B84" s="24" t="s">
        <v>63</v>
      </c>
      <c r="C84" s="24" t="s">
        <v>23</v>
      </c>
      <c r="D84" s="21" t="s">
        <v>24</v>
      </c>
      <c r="E84" s="21" t="s">
        <v>165</v>
      </c>
      <c r="F84" s="20">
        <v>43440</v>
      </c>
      <c r="G84" s="43">
        <v>43440</v>
      </c>
      <c r="H84" s="44">
        <v>43462</v>
      </c>
      <c r="I84" s="45">
        <v>23064250</v>
      </c>
      <c r="J84" s="46"/>
      <c r="K84" s="46"/>
      <c r="L84" s="46"/>
      <c r="M84" s="46"/>
      <c r="N84" s="46"/>
      <c r="O84" s="46">
        <f t="shared" si="3"/>
        <v>23064250</v>
      </c>
      <c r="P84" s="46">
        <f t="shared" si="4"/>
        <v>23064250</v>
      </c>
      <c r="Q84" s="83" t="s">
        <v>143</v>
      </c>
    </row>
    <row r="85" spans="1:17">
      <c r="A85" s="24" t="s">
        <v>21</v>
      </c>
      <c r="B85" s="24" t="s">
        <v>63</v>
      </c>
      <c r="C85" s="24" t="s">
        <v>23</v>
      </c>
      <c r="D85" s="21" t="s">
        <v>24</v>
      </c>
      <c r="E85" s="21" t="s">
        <v>219</v>
      </c>
      <c r="F85" s="20">
        <v>43441</v>
      </c>
      <c r="G85" s="43">
        <v>43441</v>
      </c>
      <c r="H85" s="44">
        <v>43455</v>
      </c>
      <c r="I85" s="45">
        <v>17700000</v>
      </c>
      <c r="J85" s="46"/>
      <c r="K85" s="46"/>
      <c r="L85" s="46"/>
      <c r="M85" s="46"/>
      <c r="N85" s="46"/>
      <c r="O85" s="46">
        <f t="shared" si="3"/>
        <v>17700000</v>
      </c>
      <c r="P85" s="46">
        <f t="shared" si="4"/>
        <v>17700000</v>
      </c>
      <c r="Q85" s="83" t="s">
        <v>143</v>
      </c>
    </row>
    <row r="86" spans="1:17">
      <c r="A86" s="24" t="s">
        <v>21</v>
      </c>
      <c r="B86" s="24" t="s">
        <v>63</v>
      </c>
      <c r="C86" s="24" t="s">
        <v>32</v>
      </c>
      <c r="D86" s="21" t="s">
        <v>24</v>
      </c>
      <c r="E86" s="21" t="s">
        <v>166</v>
      </c>
      <c r="F86" s="20">
        <v>43441</v>
      </c>
      <c r="G86" s="43">
        <v>43441</v>
      </c>
      <c r="H86" s="44">
        <v>43455</v>
      </c>
      <c r="I86" s="45">
        <v>11520000</v>
      </c>
      <c r="J86" s="46"/>
      <c r="K86" s="46"/>
      <c r="L86" s="46"/>
      <c r="M86" s="46"/>
      <c r="N86" s="46"/>
      <c r="O86" s="46">
        <f t="shared" si="3"/>
        <v>11520000</v>
      </c>
      <c r="P86" s="46">
        <f t="shared" si="4"/>
        <v>11520000</v>
      </c>
      <c r="Q86" s="83" t="s">
        <v>145</v>
      </c>
    </row>
    <row r="87" spans="1:17">
      <c r="A87" s="24" t="s">
        <v>21</v>
      </c>
      <c r="B87" s="24" t="s">
        <v>22</v>
      </c>
      <c r="C87" s="24" t="s">
        <v>23</v>
      </c>
      <c r="D87" s="21" t="s">
        <v>24</v>
      </c>
      <c r="E87" s="21" t="s">
        <v>167</v>
      </c>
      <c r="F87" s="20">
        <v>43444</v>
      </c>
      <c r="G87" s="43">
        <v>43444</v>
      </c>
      <c r="H87" s="44">
        <v>43461</v>
      </c>
      <c r="I87" s="45">
        <v>19800000</v>
      </c>
      <c r="J87" s="46"/>
      <c r="K87" s="46"/>
      <c r="L87" s="46"/>
      <c r="M87" s="46"/>
      <c r="N87" s="46"/>
      <c r="O87" s="46">
        <f t="shared" si="3"/>
        <v>19800000</v>
      </c>
      <c r="P87" s="46">
        <f t="shared" si="4"/>
        <v>19800000</v>
      </c>
      <c r="Q87" s="83" t="s">
        <v>143</v>
      </c>
    </row>
    <row r="88" spans="1:17">
      <c r="A88" s="24" t="s">
        <v>21</v>
      </c>
      <c r="B88" s="24" t="s">
        <v>22</v>
      </c>
      <c r="C88" s="24" t="s">
        <v>23</v>
      </c>
      <c r="D88" s="21" t="s">
        <v>24</v>
      </c>
      <c r="E88" s="21" t="s">
        <v>168</v>
      </c>
      <c r="F88" s="20">
        <v>43445</v>
      </c>
      <c r="G88" s="43">
        <v>43445</v>
      </c>
      <c r="H88" s="44">
        <v>43454</v>
      </c>
      <c r="I88" s="45">
        <v>15872980</v>
      </c>
      <c r="J88" s="46"/>
      <c r="K88" s="46"/>
      <c r="L88" s="46"/>
      <c r="M88" s="46"/>
      <c r="N88" s="46"/>
      <c r="O88" s="46">
        <f t="shared" si="3"/>
        <v>15872980</v>
      </c>
      <c r="P88" s="46">
        <f t="shared" si="4"/>
        <v>15872980</v>
      </c>
      <c r="Q88" s="83" t="s">
        <v>143</v>
      </c>
    </row>
    <row r="89" spans="1:17">
      <c r="A89" s="24" t="s">
        <v>21</v>
      </c>
      <c r="B89" s="24" t="s">
        <v>22</v>
      </c>
      <c r="C89" s="24" t="s">
        <v>23</v>
      </c>
      <c r="D89" s="21" t="s">
        <v>24</v>
      </c>
      <c r="E89" s="21" t="s">
        <v>169</v>
      </c>
      <c r="F89" s="20">
        <v>43447</v>
      </c>
      <c r="G89" s="43">
        <v>43447</v>
      </c>
      <c r="H89" s="44">
        <v>43461</v>
      </c>
      <c r="I89" s="45">
        <v>15500000</v>
      </c>
      <c r="J89" s="46"/>
      <c r="K89" s="46"/>
      <c r="L89" s="46"/>
      <c r="M89" s="46"/>
      <c r="N89" s="46"/>
      <c r="O89" s="46">
        <f t="shared" si="3"/>
        <v>15500000</v>
      </c>
      <c r="P89" s="46">
        <f t="shared" si="4"/>
        <v>15500000</v>
      </c>
      <c r="Q89" s="83" t="s">
        <v>170</v>
      </c>
    </row>
    <row r="90" spans="1:17">
      <c r="A90" s="24" t="s">
        <v>21</v>
      </c>
      <c r="B90" s="24" t="s">
        <v>63</v>
      </c>
      <c r="C90" s="24" t="s">
        <v>23</v>
      </c>
      <c r="D90" s="21" t="s">
        <v>24</v>
      </c>
      <c r="E90" s="21" t="s">
        <v>220</v>
      </c>
      <c r="F90" s="20">
        <v>43448</v>
      </c>
      <c r="G90" s="43">
        <v>43448</v>
      </c>
      <c r="H90" s="44">
        <v>43461</v>
      </c>
      <c r="I90" s="45">
        <v>15840000</v>
      </c>
      <c r="J90" s="46"/>
      <c r="K90" s="46"/>
      <c r="L90" s="46"/>
      <c r="M90" s="46"/>
      <c r="N90" s="46"/>
      <c r="O90" s="46">
        <f t="shared" si="3"/>
        <v>15840000</v>
      </c>
      <c r="P90" s="46">
        <f t="shared" si="4"/>
        <v>15840000</v>
      </c>
      <c r="Q90" s="83" t="s">
        <v>171</v>
      </c>
    </row>
    <row r="91" spans="1:17">
      <c r="A91" s="24" t="s">
        <v>21</v>
      </c>
      <c r="B91" s="24" t="s">
        <v>63</v>
      </c>
      <c r="C91" s="24" t="s">
        <v>23</v>
      </c>
      <c r="D91" s="21" t="s">
        <v>24</v>
      </c>
      <c r="E91" s="21" t="s">
        <v>172</v>
      </c>
      <c r="F91" s="20">
        <v>43448</v>
      </c>
      <c r="G91" s="43">
        <v>43448</v>
      </c>
      <c r="H91" s="44">
        <v>43461</v>
      </c>
      <c r="I91" s="45">
        <v>17000000</v>
      </c>
      <c r="J91" s="46"/>
      <c r="K91" s="46"/>
      <c r="L91" s="46"/>
      <c r="M91" s="46"/>
      <c r="N91" s="46"/>
      <c r="O91" s="46">
        <f t="shared" si="3"/>
        <v>17000000</v>
      </c>
      <c r="P91" s="46">
        <f t="shared" si="4"/>
        <v>17000000</v>
      </c>
      <c r="Q91" s="83" t="s">
        <v>135</v>
      </c>
    </row>
    <row r="92" spans="1:17">
      <c r="A92" s="24" t="s">
        <v>21</v>
      </c>
      <c r="B92" s="24" t="s">
        <v>63</v>
      </c>
      <c r="C92" s="24" t="s">
        <v>32</v>
      </c>
      <c r="D92" s="21" t="s">
        <v>24</v>
      </c>
      <c r="E92" s="21" t="s">
        <v>230</v>
      </c>
      <c r="F92" s="20">
        <v>43448</v>
      </c>
      <c r="G92" s="43">
        <v>43448</v>
      </c>
      <c r="H92" s="44">
        <v>43461</v>
      </c>
      <c r="I92" s="45">
        <v>43500400</v>
      </c>
      <c r="J92" s="46"/>
      <c r="K92" s="46"/>
      <c r="L92" s="46"/>
      <c r="M92" s="46"/>
      <c r="N92" s="46"/>
      <c r="O92" s="46">
        <f t="shared" si="3"/>
        <v>43500400</v>
      </c>
      <c r="P92" s="46">
        <f t="shared" si="4"/>
        <v>43500400</v>
      </c>
      <c r="Q92" s="83" t="s">
        <v>118</v>
      </c>
    </row>
    <row r="93" spans="1:17">
      <c r="A93" s="24" t="s">
        <v>21</v>
      </c>
      <c r="B93" s="24" t="s">
        <v>63</v>
      </c>
      <c r="C93" s="24" t="s">
        <v>23</v>
      </c>
      <c r="D93" s="21" t="s">
        <v>24</v>
      </c>
      <c r="E93" s="21" t="s">
        <v>173</v>
      </c>
      <c r="F93" s="20">
        <v>43448</v>
      </c>
      <c r="G93" s="43">
        <v>43448</v>
      </c>
      <c r="H93" s="44">
        <v>43461</v>
      </c>
      <c r="I93" s="45">
        <v>10600000</v>
      </c>
      <c r="J93" s="46"/>
      <c r="K93" s="46"/>
      <c r="L93" s="46"/>
      <c r="M93" s="46"/>
      <c r="N93" s="46"/>
      <c r="O93" s="46">
        <f t="shared" si="3"/>
        <v>10600000</v>
      </c>
      <c r="P93" s="46">
        <f t="shared" si="4"/>
        <v>10600000</v>
      </c>
      <c r="Q93" s="83" t="s">
        <v>145</v>
      </c>
    </row>
    <row r="94" spans="1:17">
      <c r="A94" s="24" t="s">
        <v>21</v>
      </c>
      <c r="B94" s="24" t="s">
        <v>22</v>
      </c>
      <c r="C94" s="24" t="s">
        <v>23</v>
      </c>
      <c r="D94" s="21" t="s">
        <v>24</v>
      </c>
      <c r="E94" s="21" t="s">
        <v>221</v>
      </c>
      <c r="F94" s="20">
        <v>43448</v>
      </c>
      <c r="G94" s="43">
        <v>43448</v>
      </c>
      <c r="H94" s="44">
        <v>43461</v>
      </c>
      <c r="I94" s="45">
        <v>20910000</v>
      </c>
      <c r="J94" s="46"/>
      <c r="K94" s="46"/>
      <c r="L94" s="46"/>
      <c r="M94" s="46"/>
      <c r="N94" s="46"/>
      <c r="O94" s="46">
        <f t="shared" si="3"/>
        <v>20910000</v>
      </c>
      <c r="P94" s="46">
        <f t="shared" si="4"/>
        <v>20910000</v>
      </c>
      <c r="Q94" s="83" t="s">
        <v>171</v>
      </c>
    </row>
    <row r="95" spans="1:17">
      <c r="A95" s="24" t="s">
        <v>21</v>
      </c>
      <c r="B95" s="24" t="s">
        <v>63</v>
      </c>
      <c r="C95" s="24" t="s">
        <v>23</v>
      </c>
      <c r="D95" s="21" t="s">
        <v>24</v>
      </c>
      <c r="E95" s="21" t="s">
        <v>174</v>
      </c>
      <c r="F95" s="20">
        <v>43448</v>
      </c>
      <c r="G95" s="43">
        <v>43448</v>
      </c>
      <c r="H95" s="44">
        <v>43461</v>
      </c>
      <c r="I95" s="45">
        <v>37327200</v>
      </c>
      <c r="J95" s="46"/>
      <c r="K95" s="46"/>
      <c r="L95" s="46"/>
      <c r="M95" s="46"/>
      <c r="N95" s="46"/>
      <c r="O95" s="46">
        <f t="shared" si="3"/>
        <v>37327200</v>
      </c>
      <c r="P95" s="46">
        <f t="shared" si="4"/>
        <v>37327200</v>
      </c>
      <c r="Q95" s="83" t="s">
        <v>143</v>
      </c>
    </row>
    <row r="96" spans="1:17">
      <c r="A96" s="24" t="s">
        <v>21</v>
      </c>
      <c r="B96" s="24" t="s">
        <v>22</v>
      </c>
      <c r="C96" s="24" t="s">
        <v>32</v>
      </c>
      <c r="D96" s="21" t="s">
        <v>24</v>
      </c>
      <c r="E96" s="21" t="s">
        <v>175</v>
      </c>
      <c r="F96" s="20">
        <v>43448</v>
      </c>
      <c r="G96" s="43">
        <v>43448</v>
      </c>
      <c r="H96" s="44">
        <v>43461</v>
      </c>
      <c r="I96" s="45">
        <v>43173400</v>
      </c>
      <c r="J96" s="46"/>
      <c r="K96" s="46"/>
      <c r="L96" s="46"/>
      <c r="M96" s="46"/>
      <c r="N96" s="46"/>
      <c r="O96" s="46">
        <f t="shared" si="3"/>
        <v>43173400</v>
      </c>
      <c r="P96" s="46">
        <f t="shared" si="4"/>
        <v>43173400</v>
      </c>
      <c r="Q96" s="83" t="s">
        <v>143</v>
      </c>
    </row>
    <row r="97" spans="1:28">
      <c r="A97" s="24" t="s">
        <v>21</v>
      </c>
      <c r="B97" s="24" t="s">
        <v>22</v>
      </c>
      <c r="C97" s="24" t="s">
        <v>32</v>
      </c>
      <c r="D97" s="21" t="s">
        <v>24</v>
      </c>
      <c r="E97" s="21" t="s">
        <v>176</v>
      </c>
      <c r="F97" s="20">
        <v>43448</v>
      </c>
      <c r="G97" s="43">
        <v>43451</v>
      </c>
      <c r="H97" s="44">
        <v>43462</v>
      </c>
      <c r="I97" s="45">
        <v>26215325</v>
      </c>
      <c r="J97" s="46"/>
      <c r="K97" s="46"/>
      <c r="L97" s="46"/>
      <c r="M97" s="46"/>
      <c r="N97" s="46"/>
      <c r="O97" s="46">
        <f t="shared" si="3"/>
        <v>26215325</v>
      </c>
      <c r="P97" s="46">
        <f t="shared" si="4"/>
        <v>26215325</v>
      </c>
      <c r="Q97" s="83" t="s">
        <v>143</v>
      </c>
    </row>
    <row r="98" spans="1:28">
      <c r="A98" s="24" t="s">
        <v>21</v>
      </c>
      <c r="B98" s="24" t="s">
        <v>22</v>
      </c>
      <c r="C98" s="24" t="s">
        <v>32</v>
      </c>
      <c r="D98" s="21" t="s">
        <v>24</v>
      </c>
      <c r="E98" s="21" t="s">
        <v>177</v>
      </c>
      <c r="F98" s="20">
        <v>43448</v>
      </c>
      <c r="G98" s="43">
        <v>43451</v>
      </c>
      <c r="H98" s="44">
        <v>43462</v>
      </c>
      <c r="I98" s="45">
        <v>27018000</v>
      </c>
      <c r="J98" s="46"/>
      <c r="K98" s="46"/>
      <c r="L98" s="46"/>
      <c r="M98" s="46"/>
      <c r="N98" s="46"/>
      <c r="O98" s="46">
        <f t="shared" si="3"/>
        <v>27018000</v>
      </c>
      <c r="P98" s="46">
        <f t="shared" si="4"/>
        <v>27018000</v>
      </c>
      <c r="Q98" s="83" t="s">
        <v>143</v>
      </c>
    </row>
    <row r="99" spans="1:28">
      <c r="A99" s="24" t="s">
        <v>21</v>
      </c>
      <c r="B99" s="24" t="s">
        <v>22</v>
      </c>
      <c r="C99" s="24" t="s">
        <v>23</v>
      </c>
      <c r="D99" s="21" t="s">
        <v>24</v>
      </c>
      <c r="E99" s="21" t="s">
        <v>178</v>
      </c>
      <c r="F99" s="20">
        <v>43448</v>
      </c>
      <c r="G99" s="43">
        <v>43451</v>
      </c>
      <c r="H99" s="44">
        <v>43462</v>
      </c>
      <c r="I99" s="45">
        <v>10000000</v>
      </c>
      <c r="J99" s="46"/>
      <c r="K99" s="46"/>
      <c r="L99" s="46"/>
      <c r="M99" s="46"/>
      <c r="N99" s="46"/>
      <c r="O99" s="46">
        <f t="shared" si="3"/>
        <v>10000000</v>
      </c>
      <c r="P99" s="46">
        <f t="shared" si="4"/>
        <v>10000000</v>
      </c>
      <c r="Q99" s="83" t="s">
        <v>152</v>
      </c>
    </row>
    <row r="100" spans="1:28">
      <c r="A100" s="24" t="s">
        <v>21</v>
      </c>
      <c r="B100" s="24" t="s">
        <v>63</v>
      </c>
      <c r="C100" s="24" t="s">
        <v>32</v>
      </c>
      <c r="D100" s="21" t="s">
        <v>24</v>
      </c>
      <c r="E100" s="21" t="s">
        <v>179</v>
      </c>
      <c r="F100" s="20">
        <v>43452</v>
      </c>
      <c r="G100" s="43">
        <v>43452</v>
      </c>
      <c r="H100" s="44">
        <v>43455</v>
      </c>
      <c r="I100" s="45">
        <v>9936000</v>
      </c>
      <c r="J100" s="46"/>
      <c r="K100" s="46"/>
      <c r="L100" s="46"/>
      <c r="M100" s="46"/>
      <c r="N100" s="46"/>
      <c r="O100" s="46">
        <f t="shared" si="3"/>
        <v>9936000</v>
      </c>
      <c r="P100" s="46">
        <f t="shared" si="4"/>
        <v>9936000</v>
      </c>
      <c r="Q100" s="83" t="s">
        <v>52</v>
      </c>
    </row>
    <row r="101" spans="1:28">
      <c r="A101" s="24" t="s">
        <v>60</v>
      </c>
      <c r="B101" s="24" t="s">
        <v>22</v>
      </c>
      <c r="C101" s="24" t="s">
        <v>27</v>
      </c>
      <c r="D101" s="21" t="s">
        <v>24</v>
      </c>
      <c r="E101" s="21" t="s">
        <v>180</v>
      </c>
      <c r="F101" s="20">
        <v>43104</v>
      </c>
      <c r="G101" s="43">
        <v>43105</v>
      </c>
      <c r="H101" s="44">
        <v>43307</v>
      </c>
      <c r="I101" s="45">
        <v>41400426</v>
      </c>
      <c r="J101" s="46"/>
      <c r="K101" s="46"/>
      <c r="L101" s="46"/>
      <c r="M101" s="46"/>
      <c r="N101" s="46"/>
      <c r="O101" s="46">
        <f t="shared" si="3"/>
        <v>41400426</v>
      </c>
      <c r="P101" s="46">
        <f t="shared" si="4"/>
        <v>41400426</v>
      </c>
      <c r="Q101" s="83" t="s">
        <v>184</v>
      </c>
    </row>
    <row r="102" spans="1:28">
      <c r="A102" s="24" t="s">
        <v>60</v>
      </c>
      <c r="B102" s="24" t="s">
        <v>22</v>
      </c>
      <c r="C102" s="24" t="s">
        <v>27</v>
      </c>
      <c r="D102" s="21" t="s">
        <v>24</v>
      </c>
      <c r="E102" s="21" t="s">
        <v>181</v>
      </c>
      <c r="F102" s="20">
        <v>43104</v>
      </c>
      <c r="G102" s="43">
        <v>43116</v>
      </c>
      <c r="H102" s="44">
        <v>43317</v>
      </c>
      <c r="I102" s="45">
        <v>19175720</v>
      </c>
      <c r="J102" s="46"/>
      <c r="K102" s="46"/>
      <c r="L102" s="46"/>
      <c r="M102" s="46"/>
      <c r="N102" s="46"/>
      <c r="O102" s="46">
        <f t="shared" si="3"/>
        <v>19175720</v>
      </c>
      <c r="P102" s="46">
        <f t="shared" ref="P102:P133" si="5">SUM(J102:O102)</f>
        <v>19175720</v>
      </c>
      <c r="Q102" s="83" t="s">
        <v>75</v>
      </c>
    </row>
    <row r="103" spans="1:28">
      <c r="A103" s="24" t="s">
        <v>60</v>
      </c>
      <c r="B103" s="24" t="s">
        <v>22</v>
      </c>
      <c r="C103" s="24" t="s">
        <v>32</v>
      </c>
      <c r="D103" s="21" t="s">
        <v>24</v>
      </c>
      <c r="E103" s="21" t="s">
        <v>182</v>
      </c>
      <c r="F103" s="20">
        <v>43110</v>
      </c>
      <c r="G103" s="43">
        <v>43110</v>
      </c>
      <c r="H103" s="44">
        <v>43312</v>
      </c>
      <c r="I103" s="45">
        <v>7480000</v>
      </c>
      <c r="J103" s="46"/>
      <c r="K103" s="46"/>
      <c r="L103" s="46"/>
      <c r="M103" s="46"/>
      <c r="N103" s="46"/>
      <c r="O103" s="46">
        <f t="shared" si="3"/>
        <v>7480000</v>
      </c>
      <c r="P103" s="46">
        <f t="shared" si="5"/>
        <v>7480000</v>
      </c>
      <c r="Q103" s="83" t="s">
        <v>75</v>
      </c>
    </row>
    <row r="104" spans="1:28">
      <c r="A104" s="24" t="s">
        <v>60</v>
      </c>
      <c r="B104" s="24" t="s">
        <v>22</v>
      </c>
      <c r="C104" s="24" t="s">
        <v>32</v>
      </c>
      <c r="D104" s="21" t="s">
        <v>24</v>
      </c>
      <c r="E104" s="21" t="s">
        <v>183</v>
      </c>
      <c r="F104" s="20">
        <v>43110</v>
      </c>
      <c r="G104" s="43">
        <v>43110</v>
      </c>
      <c r="H104" s="44">
        <v>43465</v>
      </c>
      <c r="I104" s="45">
        <v>9800000</v>
      </c>
      <c r="J104" s="46"/>
      <c r="K104" s="46"/>
      <c r="L104" s="46"/>
      <c r="M104" s="46"/>
      <c r="N104" s="46"/>
      <c r="O104" s="46">
        <f t="shared" si="3"/>
        <v>9800000</v>
      </c>
      <c r="P104" s="46">
        <f t="shared" si="5"/>
        <v>9800000</v>
      </c>
      <c r="Q104" s="83" t="s">
        <v>75</v>
      </c>
    </row>
    <row r="105" spans="1:28">
      <c r="A105" s="24" t="s">
        <v>60</v>
      </c>
      <c r="B105" s="24" t="s">
        <v>22</v>
      </c>
      <c r="C105" s="24" t="s">
        <v>27</v>
      </c>
      <c r="D105" s="21" t="s">
        <v>24</v>
      </c>
      <c r="E105" s="21" t="s">
        <v>225</v>
      </c>
      <c r="F105" s="20">
        <v>43126</v>
      </c>
      <c r="G105" s="43">
        <v>43132</v>
      </c>
      <c r="H105" s="44">
        <v>43420</v>
      </c>
      <c r="I105" s="45">
        <v>26478317</v>
      </c>
      <c r="J105" s="46"/>
      <c r="K105" s="46"/>
      <c r="L105" s="46"/>
      <c r="M105" s="46"/>
      <c r="N105" s="46"/>
      <c r="O105" s="46">
        <f t="shared" si="3"/>
        <v>26478317</v>
      </c>
      <c r="P105" s="46">
        <f t="shared" si="5"/>
        <v>26478317</v>
      </c>
      <c r="Q105" s="83" t="s">
        <v>75</v>
      </c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</row>
    <row r="106" spans="1:28">
      <c r="A106" s="24" t="s">
        <v>60</v>
      </c>
      <c r="B106" s="24" t="s">
        <v>22</v>
      </c>
      <c r="C106" s="24" t="s">
        <v>27</v>
      </c>
      <c r="D106" s="21" t="s">
        <v>24</v>
      </c>
      <c r="E106" s="21" t="s">
        <v>185</v>
      </c>
      <c r="F106" s="20">
        <v>43126</v>
      </c>
      <c r="G106" s="43">
        <v>43152</v>
      </c>
      <c r="H106" s="44">
        <v>43420</v>
      </c>
      <c r="I106" s="45">
        <v>5442800</v>
      </c>
      <c r="J106" s="46"/>
      <c r="K106" s="46"/>
      <c r="L106" s="46"/>
      <c r="M106" s="46"/>
      <c r="N106" s="46"/>
      <c r="O106" s="46">
        <f t="shared" si="3"/>
        <v>5442800</v>
      </c>
      <c r="P106" s="46">
        <f t="shared" si="5"/>
        <v>5442800</v>
      </c>
      <c r="Q106" s="83" t="s">
        <v>75</v>
      </c>
      <c r="R106" s="39"/>
      <c r="S106" s="39"/>
      <c r="T106" s="39"/>
      <c r="U106" s="39"/>
      <c r="V106" s="39"/>
      <c r="W106" s="39"/>
      <c r="X106" s="39"/>
      <c r="Y106" s="39"/>
      <c r="Z106" s="39"/>
      <c r="AA106" s="39"/>
      <c r="AB106" s="39"/>
    </row>
    <row r="107" spans="1:28">
      <c r="A107" s="24" t="s">
        <v>60</v>
      </c>
      <c r="B107" s="24" t="s">
        <v>22</v>
      </c>
      <c r="C107" s="24" t="s">
        <v>27</v>
      </c>
      <c r="D107" s="21" t="s">
        <v>24</v>
      </c>
      <c r="E107" s="21" t="s">
        <v>186</v>
      </c>
      <c r="F107" s="20">
        <v>43130</v>
      </c>
      <c r="G107" s="43">
        <v>43132</v>
      </c>
      <c r="H107" s="44">
        <v>43342</v>
      </c>
      <c r="I107" s="45">
        <v>20022914</v>
      </c>
      <c r="J107" s="46"/>
      <c r="K107" s="46"/>
      <c r="L107" s="46"/>
      <c r="M107" s="46"/>
      <c r="N107" s="46"/>
      <c r="O107" s="46">
        <f t="shared" si="3"/>
        <v>20022914</v>
      </c>
      <c r="P107" s="46">
        <f t="shared" si="5"/>
        <v>20022914</v>
      </c>
      <c r="Q107" s="83" t="s">
        <v>75</v>
      </c>
    </row>
    <row r="108" spans="1:28">
      <c r="A108" s="24" t="s">
        <v>60</v>
      </c>
      <c r="B108" s="24" t="s">
        <v>63</v>
      </c>
      <c r="C108" s="24" t="s">
        <v>27</v>
      </c>
      <c r="D108" s="21" t="s">
        <v>24</v>
      </c>
      <c r="E108" s="21" t="s">
        <v>187</v>
      </c>
      <c r="F108" s="20">
        <v>43130</v>
      </c>
      <c r="G108" s="43">
        <v>43130</v>
      </c>
      <c r="H108" s="44">
        <v>43317</v>
      </c>
      <c r="I108" s="45">
        <v>14840000</v>
      </c>
      <c r="J108" s="46"/>
      <c r="K108" s="46"/>
      <c r="L108" s="46"/>
      <c r="M108" s="46"/>
      <c r="N108" s="46"/>
      <c r="O108" s="46">
        <f t="shared" si="3"/>
        <v>14840000</v>
      </c>
      <c r="P108" s="46">
        <f t="shared" si="5"/>
        <v>14840000</v>
      </c>
      <c r="Q108" s="83" t="s">
        <v>75</v>
      </c>
      <c r="R108" s="39"/>
      <c r="S108" s="39"/>
      <c r="T108" s="39"/>
      <c r="U108" s="39"/>
      <c r="V108" s="39"/>
      <c r="W108" s="39"/>
      <c r="X108" s="39"/>
      <c r="Y108" s="39"/>
      <c r="Z108" s="39"/>
      <c r="AA108" s="39"/>
      <c r="AB108" s="39"/>
    </row>
    <row r="109" spans="1:28">
      <c r="A109" s="24" t="s">
        <v>60</v>
      </c>
      <c r="B109" s="24" t="s">
        <v>66</v>
      </c>
      <c r="C109" s="24" t="s">
        <v>27</v>
      </c>
      <c r="D109" s="21" t="s">
        <v>24</v>
      </c>
      <c r="E109" s="21" t="s">
        <v>226</v>
      </c>
      <c r="F109" s="20">
        <v>43151</v>
      </c>
      <c r="G109" s="43">
        <v>43159</v>
      </c>
      <c r="H109" s="44">
        <v>43208</v>
      </c>
      <c r="I109" s="45">
        <v>28492400</v>
      </c>
      <c r="J109" s="46"/>
      <c r="K109" s="46"/>
      <c r="L109" s="46"/>
      <c r="M109" s="46"/>
      <c r="N109" s="46"/>
      <c r="O109" s="46">
        <f t="shared" si="3"/>
        <v>28492400</v>
      </c>
      <c r="P109" s="46">
        <f t="shared" si="5"/>
        <v>28492400</v>
      </c>
      <c r="Q109" s="83" t="s">
        <v>75</v>
      </c>
    </row>
    <row r="110" spans="1:28">
      <c r="A110" s="24" t="s">
        <v>60</v>
      </c>
      <c r="B110" s="24" t="s">
        <v>22</v>
      </c>
      <c r="C110" s="24" t="s">
        <v>27</v>
      </c>
      <c r="D110" s="21" t="s">
        <v>24</v>
      </c>
      <c r="E110" s="21" t="s">
        <v>228</v>
      </c>
      <c r="F110" s="20">
        <v>43171</v>
      </c>
      <c r="G110" s="43">
        <v>43171</v>
      </c>
      <c r="H110" s="44">
        <v>43465</v>
      </c>
      <c r="I110" s="45">
        <v>81312000</v>
      </c>
      <c r="J110" s="46"/>
      <c r="K110" s="46"/>
      <c r="L110" s="46"/>
      <c r="M110" s="46"/>
      <c r="N110" s="46"/>
      <c r="O110" s="46">
        <f t="shared" si="3"/>
        <v>81312000</v>
      </c>
      <c r="P110" s="46">
        <f t="shared" si="5"/>
        <v>81312000</v>
      </c>
      <c r="Q110" s="83" t="s">
        <v>75</v>
      </c>
    </row>
    <row r="111" spans="1:28">
      <c r="A111" s="24" t="s">
        <v>60</v>
      </c>
      <c r="B111" s="24" t="s">
        <v>22</v>
      </c>
      <c r="C111" s="24" t="s">
        <v>27</v>
      </c>
      <c r="D111" s="21" t="s">
        <v>24</v>
      </c>
      <c r="E111" s="21" t="s">
        <v>188</v>
      </c>
      <c r="F111" s="20">
        <v>43189</v>
      </c>
      <c r="G111" s="43">
        <v>43192</v>
      </c>
      <c r="H111" s="44">
        <v>43217</v>
      </c>
      <c r="I111" s="45">
        <v>33000000</v>
      </c>
      <c r="J111" s="46"/>
      <c r="K111" s="46"/>
      <c r="L111" s="46"/>
      <c r="M111" s="46"/>
      <c r="N111" s="46"/>
      <c r="O111" s="46">
        <f t="shared" si="3"/>
        <v>33000000</v>
      </c>
      <c r="P111" s="46">
        <f t="shared" si="5"/>
        <v>33000000</v>
      </c>
      <c r="Q111" s="83" t="s">
        <v>75</v>
      </c>
    </row>
    <row r="112" spans="1:28">
      <c r="A112" s="24" t="s">
        <v>60</v>
      </c>
      <c r="B112" s="24" t="s">
        <v>66</v>
      </c>
      <c r="C112" s="24" t="s">
        <v>27</v>
      </c>
      <c r="D112" s="21" t="s">
        <v>24</v>
      </c>
      <c r="E112" s="21" t="s">
        <v>190</v>
      </c>
      <c r="F112" s="20">
        <v>43195</v>
      </c>
      <c r="G112" s="43">
        <v>43206</v>
      </c>
      <c r="H112" s="44">
        <v>43235</v>
      </c>
      <c r="I112" s="45">
        <v>27123900</v>
      </c>
      <c r="J112" s="46"/>
      <c r="K112" s="46"/>
      <c r="L112" s="46"/>
      <c r="M112" s="46"/>
      <c r="N112" s="46"/>
      <c r="O112" s="46">
        <f t="shared" si="3"/>
        <v>27123900</v>
      </c>
      <c r="P112" s="46">
        <f t="shared" si="5"/>
        <v>27123900</v>
      </c>
      <c r="Q112" s="83" t="s">
        <v>75</v>
      </c>
    </row>
    <row r="113" spans="1:17">
      <c r="A113" s="24" t="s">
        <v>60</v>
      </c>
      <c r="B113" s="24" t="s">
        <v>71</v>
      </c>
      <c r="C113" s="24" t="s">
        <v>27</v>
      </c>
      <c r="D113" s="21" t="s">
        <v>24</v>
      </c>
      <c r="E113" s="21" t="s">
        <v>191</v>
      </c>
      <c r="F113" s="20">
        <v>43195</v>
      </c>
      <c r="G113" s="43">
        <v>43199</v>
      </c>
      <c r="H113" s="44">
        <v>43213</v>
      </c>
      <c r="I113" s="45">
        <v>8983440</v>
      </c>
      <c r="J113" s="46"/>
      <c r="K113" s="46"/>
      <c r="L113" s="46"/>
      <c r="M113" s="46"/>
      <c r="N113" s="46"/>
      <c r="O113" s="46">
        <f t="shared" si="3"/>
        <v>8983440</v>
      </c>
      <c r="P113" s="46">
        <f t="shared" si="5"/>
        <v>8983440</v>
      </c>
      <c r="Q113" s="83" t="s">
        <v>75</v>
      </c>
    </row>
    <row r="114" spans="1:17">
      <c r="A114" s="24" t="s">
        <v>60</v>
      </c>
      <c r="B114" s="24" t="s">
        <v>22</v>
      </c>
      <c r="C114" s="24" t="s">
        <v>27</v>
      </c>
      <c r="D114" s="21" t="s">
        <v>24</v>
      </c>
      <c r="E114" s="21" t="s">
        <v>192</v>
      </c>
      <c r="F114" s="20">
        <v>43196</v>
      </c>
      <c r="G114" s="43">
        <v>43199</v>
      </c>
      <c r="H114" s="44">
        <v>43227</v>
      </c>
      <c r="I114" s="45">
        <v>12789620</v>
      </c>
      <c r="J114" s="46"/>
      <c r="K114" s="46"/>
      <c r="L114" s="46"/>
      <c r="M114" s="46"/>
      <c r="N114" s="46"/>
      <c r="O114" s="46">
        <f t="shared" si="3"/>
        <v>12789620</v>
      </c>
      <c r="P114" s="46">
        <f t="shared" si="5"/>
        <v>12789620</v>
      </c>
      <c r="Q114" s="83" t="s">
        <v>75</v>
      </c>
    </row>
    <row r="115" spans="1:17">
      <c r="A115" s="24" t="s">
        <v>60</v>
      </c>
      <c r="B115" s="24" t="s">
        <v>63</v>
      </c>
      <c r="C115" s="24" t="s">
        <v>32</v>
      </c>
      <c r="D115" s="21" t="s">
        <v>24</v>
      </c>
      <c r="E115" s="21" t="s">
        <v>193</v>
      </c>
      <c r="F115" s="20">
        <v>43222</v>
      </c>
      <c r="G115" s="43">
        <v>43222</v>
      </c>
      <c r="H115" s="44">
        <v>43292</v>
      </c>
      <c r="I115" s="45">
        <v>252600000</v>
      </c>
      <c r="J115" s="46">
        <v>151560000</v>
      </c>
      <c r="K115" s="46"/>
      <c r="L115" s="46"/>
      <c r="M115" s="46"/>
      <c r="N115" s="46"/>
      <c r="O115" s="46">
        <f t="shared" si="3"/>
        <v>252600000</v>
      </c>
      <c r="P115" s="46">
        <f t="shared" si="5"/>
        <v>404160000</v>
      </c>
      <c r="Q115" s="83" t="s">
        <v>75</v>
      </c>
    </row>
    <row r="116" spans="1:17">
      <c r="A116" s="26" t="s">
        <v>60</v>
      </c>
      <c r="B116" s="25" t="s">
        <v>71</v>
      </c>
      <c r="C116" s="24" t="s">
        <v>23</v>
      </c>
      <c r="D116" s="28" t="s">
        <v>24</v>
      </c>
      <c r="E116" s="28" t="s">
        <v>194</v>
      </c>
      <c r="F116" s="27">
        <v>43224</v>
      </c>
      <c r="G116" s="43">
        <v>43241</v>
      </c>
      <c r="H116" s="57">
        <v>43440</v>
      </c>
      <c r="I116" s="58">
        <v>706000000</v>
      </c>
      <c r="J116" s="46">
        <v>423600000</v>
      </c>
      <c r="K116" s="47"/>
      <c r="L116" s="47"/>
      <c r="M116" s="47"/>
      <c r="N116" s="47"/>
      <c r="O116" s="46">
        <f t="shared" si="3"/>
        <v>706000000</v>
      </c>
      <c r="P116" s="46">
        <f t="shared" si="5"/>
        <v>1129600000</v>
      </c>
      <c r="Q116" s="83" t="s">
        <v>61</v>
      </c>
    </row>
    <row r="117" spans="1:17">
      <c r="A117" s="26" t="s">
        <v>60</v>
      </c>
      <c r="B117" s="25" t="s">
        <v>71</v>
      </c>
      <c r="C117" s="24" t="s">
        <v>27</v>
      </c>
      <c r="D117" s="28" t="s">
        <v>24</v>
      </c>
      <c r="E117" s="28" t="s">
        <v>195</v>
      </c>
      <c r="F117" s="27">
        <v>43234</v>
      </c>
      <c r="G117" s="43">
        <v>43252</v>
      </c>
      <c r="H117" s="57">
        <v>43343</v>
      </c>
      <c r="I117" s="59">
        <v>366644100</v>
      </c>
      <c r="J117" s="46">
        <v>202260000</v>
      </c>
      <c r="K117" s="54"/>
      <c r="L117" s="54"/>
      <c r="M117" s="54"/>
      <c r="N117" s="54"/>
      <c r="O117" s="60">
        <f t="shared" si="3"/>
        <v>366644100</v>
      </c>
      <c r="P117" s="46">
        <f t="shared" si="5"/>
        <v>568904100</v>
      </c>
      <c r="Q117" s="83" t="s">
        <v>61</v>
      </c>
    </row>
    <row r="118" spans="1:17">
      <c r="A118" s="26" t="s">
        <v>60</v>
      </c>
      <c r="B118" s="28" t="s">
        <v>66</v>
      </c>
      <c r="C118" s="28" t="s">
        <v>27</v>
      </c>
      <c r="D118" s="28" t="s">
        <v>24</v>
      </c>
      <c r="E118" s="28" t="s">
        <v>196</v>
      </c>
      <c r="F118" s="27">
        <v>43237</v>
      </c>
      <c r="G118" s="43">
        <v>43241</v>
      </c>
      <c r="H118" s="57">
        <v>43270</v>
      </c>
      <c r="I118" s="59">
        <v>11086440</v>
      </c>
      <c r="J118" s="46"/>
      <c r="K118" s="54"/>
      <c r="L118" s="54"/>
      <c r="M118" s="54"/>
      <c r="N118" s="54"/>
      <c r="O118" s="60">
        <f t="shared" si="3"/>
        <v>11086440</v>
      </c>
      <c r="P118" s="60">
        <f t="shared" si="5"/>
        <v>11086440</v>
      </c>
      <c r="Q118" s="83" t="s">
        <v>62</v>
      </c>
    </row>
    <row r="119" spans="1:17">
      <c r="A119" s="26" t="s">
        <v>60</v>
      </c>
      <c r="B119" s="28" t="s">
        <v>71</v>
      </c>
      <c r="C119" s="28" t="s">
        <v>27</v>
      </c>
      <c r="D119" s="28" t="s">
        <v>24</v>
      </c>
      <c r="E119" s="28" t="s">
        <v>197</v>
      </c>
      <c r="F119" s="27">
        <v>43250</v>
      </c>
      <c r="G119" s="43">
        <v>43252</v>
      </c>
      <c r="H119" s="44">
        <v>43276</v>
      </c>
      <c r="I119" s="61">
        <v>21017200</v>
      </c>
      <c r="J119" s="46"/>
      <c r="K119" s="46"/>
      <c r="L119" s="46"/>
      <c r="M119" s="46"/>
      <c r="N119" s="46"/>
      <c r="O119" s="46">
        <f t="shared" si="3"/>
        <v>21017200</v>
      </c>
      <c r="P119" s="46">
        <f t="shared" si="5"/>
        <v>21017200</v>
      </c>
      <c r="Q119" s="83" t="s">
        <v>62</v>
      </c>
    </row>
    <row r="120" spans="1:17">
      <c r="A120" s="16" t="s">
        <v>60</v>
      </c>
      <c r="B120" s="24" t="s">
        <v>66</v>
      </c>
      <c r="C120" s="24" t="s">
        <v>27</v>
      </c>
      <c r="D120" s="15" t="s">
        <v>24</v>
      </c>
      <c r="E120" s="15" t="s">
        <v>198</v>
      </c>
      <c r="F120" s="41">
        <v>43252</v>
      </c>
      <c r="G120" s="62">
        <v>43255</v>
      </c>
      <c r="H120" s="63">
        <v>43279</v>
      </c>
      <c r="I120" s="65">
        <v>12303976</v>
      </c>
      <c r="J120" s="46"/>
      <c r="K120" s="60"/>
      <c r="L120" s="60"/>
      <c r="M120" s="60"/>
      <c r="N120" s="60"/>
      <c r="O120" s="60">
        <f t="shared" si="3"/>
        <v>12303976</v>
      </c>
      <c r="P120" s="60">
        <f t="shared" si="5"/>
        <v>12303976</v>
      </c>
      <c r="Q120" s="83" t="s">
        <v>64</v>
      </c>
    </row>
    <row r="121" spans="1:17">
      <c r="A121" s="26" t="s">
        <v>60</v>
      </c>
      <c r="B121" s="28" t="s">
        <v>71</v>
      </c>
      <c r="C121" s="28" t="s">
        <v>27</v>
      </c>
      <c r="D121" s="28" t="s">
        <v>24</v>
      </c>
      <c r="E121" s="28" t="s">
        <v>199</v>
      </c>
      <c r="F121" s="17">
        <v>43262</v>
      </c>
      <c r="G121" s="62">
        <v>43269</v>
      </c>
      <c r="H121" s="63">
        <v>43343</v>
      </c>
      <c r="I121" s="65">
        <v>333578310</v>
      </c>
      <c r="J121" s="46">
        <v>164210000</v>
      </c>
      <c r="K121" s="60"/>
      <c r="L121" s="60"/>
      <c r="M121" s="60"/>
      <c r="N121" s="60"/>
      <c r="O121" s="60">
        <f t="shared" si="3"/>
        <v>333578310</v>
      </c>
      <c r="P121" s="60">
        <f t="shared" si="5"/>
        <v>497788310</v>
      </c>
      <c r="Q121" s="83" t="s">
        <v>64</v>
      </c>
    </row>
    <row r="122" spans="1:17">
      <c r="A122" s="26" t="s">
        <v>60</v>
      </c>
      <c r="B122" s="28" t="s">
        <v>71</v>
      </c>
      <c r="C122" s="28" t="s">
        <v>27</v>
      </c>
      <c r="D122" s="28" t="s">
        <v>24</v>
      </c>
      <c r="E122" s="30" t="s">
        <v>72</v>
      </c>
      <c r="F122" s="17">
        <v>43278</v>
      </c>
      <c r="G122" s="62">
        <v>43290</v>
      </c>
      <c r="H122" s="63">
        <v>43439</v>
      </c>
      <c r="I122" s="65">
        <v>149498960</v>
      </c>
      <c r="J122" s="46">
        <v>70640000</v>
      </c>
      <c r="K122" s="46"/>
      <c r="L122" s="46"/>
      <c r="M122" s="46"/>
      <c r="N122" s="46"/>
      <c r="O122" s="46">
        <f t="shared" si="3"/>
        <v>149498960</v>
      </c>
      <c r="P122" s="60">
        <f t="shared" si="5"/>
        <v>220138960</v>
      </c>
      <c r="Q122" s="83" t="s">
        <v>64</v>
      </c>
    </row>
    <row r="123" spans="1:17">
      <c r="A123" s="26" t="s">
        <v>60</v>
      </c>
      <c r="B123" s="28" t="s">
        <v>71</v>
      </c>
      <c r="C123" s="28" t="s">
        <v>27</v>
      </c>
      <c r="D123" s="28" t="s">
        <v>24</v>
      </c>
      <c r="E123" s="30" t="s">
        <v>200</v>
      </c>
      <c r="F123" s="17">
        <v>43286</v>
      </c>
      <c r="G123" s="62">
        <v>43290</v>
      </c>
      <c r="H123" s="63">
        <v>43317</v>
      </c>
      <c r="I123" s="65">
        <v>11701120</v>
      </c>
      <c r="J123" s="46"/>
      <c r="K123" s="46"/>
      <c r="L123" s="46"/>
      <c r="M123" s="46"/>
      <c r="N123" s="46"/>
      <c r="O123" s="46">
        <f t="shared" si="3"/>
        <v>11701120</v>
      </c>
      <c r="P123" s="60">
        <f t="shared" si="5"/>
        <v>11701120</v>
      </c>
      <c r="Q123" s="83" t="s">
        <v>64</v>
      </c>
    </row>
    <row r="124" spans="1:17">
      <c r="A124" s="26" t="s">
        <v>60</v>
      </c>
      <c r="B124" s="28" t="s">
        <v>66</v>
      </c>
      <c r="C124" s="28" t="s">
        <v>27</v>
      </c>
      <c r="D124" s="28" t="s">
        <v>24</v>
      </c>
      <c r="E124" s="30" t="s">
        <v>201</v>
      </c>
      <c r="F124" s="17">
        <v>43328</v>
      </c>
      <c r="G124" s="62">
        <v>43329</v>
      </c>
      <c r="H124" s="63">
        <v>43450</v>
      </c>
      <c r="I124" s="65">
        <v>9955659</v>
      </c>
      <c r="J124" s="46"/>
      <c r="K124" s="46"/>
      <c r="L124" s="46"/>
      <c r="M124" s="46"/>
      <c r="N124" s="46"/>
      <c r="O124" s="46">
        <f t="shared" si="3"/>
        <v>9955659</v>
      </c>
      <c r="P124" s="60">
        <f t="shared" si="5"/>
        <v>9955659</v>
      </c>
      <c r="Q124" s="86" t="s">
        <v>65</v>
      </c>
    </row>
    <row r="125" spans="1:17">
      <c r="A125" s="26" t="s">
        <v>60</v>
      </c>
      <c r="B125" s="28" t="s">
        <v>22</v>
      </c>
      <c r="C125" s="28" t="s">
        <v>23</v>
      </c>
      <c r="D125" s="28" t="s">
        <v>58</v>
      </c>
      <c r="E125" s="30" t="s">
        <v>202</v>
      </c>
      <c r="F125" s="17">
        <v>43344</v>
      </c>
      <c r="G125" s="62">
        <v>43861</v>
      </c>
      <c r="H125" s="63">
        <v>43861</v>
      </c>
      <c r="I125" s="66">
        <v>972400</v>
      </c>
      <c r="J125" s="46"/>
      <c r="K125" s="60"/>
      <c r="L125" s="60"/>
      <c r="M125" s="60"/>
      <c r="N125" s="60"/>
      <c r="O125" s="60">
        <f t="shared" si="3"/>
        <v>972400</v>
      </c>
      <c r="P125" s="64">
        <f t="shared" si="5"/>
        <v>972400</v>
      </c>
      <c r="Q125" s="86" t="s">
        <v>65</v>
      </c>
    </row>
    <row r="126" spans="1:17">
      <c r="A126" s="22" t="s">
        <v>60</v>
      </c>
      <c r="B126" s="30" t="s">
        <v>22</v>
      </c>
      <c r="C126" s="30" t="s">
        <v>23</v>
      </c>
      <c r="D126" s="30" t="s">
        <v>58</v>
      </c>
      <c r="E126" s="30" t="s">
        <v>203</v>
      </c>
      <c r="F126" s="17">
        <v>43384</v>
      </c>
      <c r="G126" s="62">
        <v>43405</v>
      </c>
      <c r="H126" s="63">
        <v>43465</v>
      </c>
      <c r="I126" s="68">
        <v>330000</v>
      </c>
      <c r="J126" s="60"/>
      <c r="K126" s="60"/>
      <c r="L126" s="60"/>
      <c r="M126" s="60"/>
      <c r="N126" s="60"/>
      <c r="O126" s="60">
        <f t="shared" ref="O126:O169" si="6">I126</f>
        <v>330000</v>
      </c>
      <c r="P126" s="60">
        <f t="shared" si="5"/>
        <v>330000</v>
      </c>
      <c r="Q126" s="85" t="s">
        <v>67</v>
      </c>
    </row>
    <row r="127" spans="1:17">
      <c r="A127" s="22" t="s">
        <v>60</v>
      </c>
      <c r="B127" s="30" t="s">
        <v>71</v>
      </c>
      <c r="C127" s="30" t="s">
        <v>27</v>
      </c>
      <c r="D127" s="30" t="s">
        <v>24</v>
      </c>
      <c r="E127" s="30" t="s">
        <v>204</v>
      </c>
      <c r="F127" s="32">
        <v>43423</v>
      </c>
      <c r="G127" s="51">
        <v>43423</v>
      </c>
      <c r="H127" s="49">
        <v>43442</v>
      </c>
      <c r="I127" s="67">
        <v>14613480</v>
      </c>
      <c r="J127" s="60"/>
      <c r="K127" s="60"/>
      <c r="L127" s="60"/>
      <c r="M127" s="60"/>
      <c r="N127" s="60"/>
      <c r="O127" s="60">
        <f t="shared" si="6"/>
        <v>14613480</v>
      </c>
      <c r="P127" s="60">
        <f t="shared" si="5"/>
        <v>14613480</v>
      </c>
      <c r="Q127" s="85" t="s">
        <v>69</v>
      </c>
    </row>
    <row r="128" spans="1:17">
      <c r="A128" s="22" t="s">
        <v>60</v>
      </c>
      <c r="B128" s="30" t="s">
        <v>22</v>
      </c>
      <c r="C128" s="30" t="s">
        <v>23</v>
      </c>
      <c r="D128" s="30" t="s">
        <v>58</v>
      </c>
      <c r="E128" s="30" t="s">
        <v>206</v>
      </c>
      <c r="F128" s="32">
        <v>43465</v>
      </c>
      <c r="G128" s="51">
        <v>43465</v>
      </c>
      <c r="H128" s="49">
        <v>43830</v>
      </c>
      <c r="I128" s="68">
        <v>10560000</v>
      </c>
      <c r="J128" s="60"/>
      <c r="K128" s="60"/>
      <c r="L128" s="60"/>
      <c r="M128" s="60"/>
      <c r="N128" s="60"/>
      <c r="O128" s="60">
        <f t="shared" si="6"/>
        <v>10560000</v>
      </c>
      <c r="P128" s="60">
        <f t="shared" si="5"/>
        <v>10560000</v>
      </c>
      <c r="Q128" s="87" t="s">
        <v>70</v>
      </c>
    </row>
    <row r="129" spans="1:28">
      <c r="A129" s="22" t="s">
        <v>60</v>
      </c>
      <c r="B129" s="30" t="s">
        <v>22</v>
      </c>
      <c r="C129" s="30" t="s">
        <v>23</v>
      </c>
      <c r="D129" s="30" t="s">
        <v>58</v>
      </c>
      <c r="E129" s="30" t="s">
        <v>207</v>
      </c>
      <c r="F129" s="32">
        <v>43465</v>
      </c>
      <c r="G129" s="51">
        <v>43465</v>
      </c>
      <c r="H129" s="49">
        <v>43830</v>
      </c>
      <c r="I129" s="60">
        <v>17850000</v>
      </c>
      <c r="J129" s="60"/>
      <c r="K129" s="60"/>
      <c r="L129" s="60"/>
      <c r="M129" s="60"/>
      <c r="N129" s="60"/>
      <c r="O129" s="60">
        <f t="shared" si="6"/>
        <v>17850000</v>
      </c>
      <c r="P129" s="52">
        <f t="shared" si="5"/>
        <v>17850000</v>
      </c>
      <c r="Q129" s="87" t="s">
        <v>70</v>
      </c>
    </row>
    <row r="130" spans="1:28">
      <c r="A130" s="22" t="s">
        <v>60</v>
      </c>
      <c r="B130" s="30" t="s">
        <v>22</v>
      </c>
      <c r="C130" s="30" t="s">
        <v>23</v>
      </c>
      <c r="D130" s="30" t="s">
        <v>58</v>
      </c>
      <c r="E130" s="30" t="s">
        <v>205</v>
      </c>
      <c r="F130" s="32">
        <v>43460</v>
      </c>
      <c r="G130" s="51">
        <v>43460</v>
      </c>
      <c r="H130" s="49">
        <v>43830</v>
      </c>
      <c r="I130" s="67">
        <v>7788000</v>
      </c>
      <c r="J130" s="60"/>
      <c r="K130" s="60"/>
      <c r="L130" s="60"/>
      <c r="M130" s="60"/>
      <c r="N130" s="60"/>
      <c r="O130" s="60">
        <f t="shared" si="6"/>
        <v>7788000</v>
      </c>
      <c r="P130" s="60">
        <f t="shared" si="5"/>
        <v>7788000</v>
      </c>
      <c r="Q130" s="87" t="s">
        <v>70</v>
      </c>
    </row>
    <row r="131" spans="1:28">
      <c r="A131" s="22" t="s">
        <v>60</v>
      </c>
      <c r="B131" s="30" t="s">
        <v>22</v>
      </c>
      <c r="C131" s="30" t="s">
        <v>23</v>
      </c>
      <c r="D131" s="30" t="s">
        <v>58</v>
      </c>
      <c r="E131" s="30" t="s">
        <v>208</v>
      </c>
      <c r="F131" s="32">
        <v>43465</v>
      </c>
      <c r="G131" s="51">
        <v>43466</v>
      </c>
      <c r="H131" s="49">
        <v>43524</v>
      </c>
      <c r="I131" s="67">
        <v>18069333</v>
      </c>
      <c r="J131" s="60"/>
      <c r="K131" s="60"/>
      <c r="L131" s="60"/>
      <c r="M131" s="60"/>
      <c r="N131" s="60"/>
      <c r="O131" s="60">
        <f t="shared" si="6"/>
        <v>18069333</v>
      </c>
      <c r="P131" s="60">
        <f t="shared" si="5"/>
        <v>18069333</v>
      </c>
      <c r="Q131" s="87" t="s">
        <v>70</v>
      </c>
    </row>
    <row r="132" spans="1:28">
      <c r="A132" s="19" t="s">
        <v>73</v>
      </c>
      <c r="B132" s="24" t="s">
        <v>63</v>
      </c>
      <c r="C132" s="24" t="s">
        <v>27</v>
      </c>
      <c r="D132" s="21" t="s">
        <v>24</v>
      </c>
      <c r="E132" s="21" t="s">
        <v>74</v>
      </c>
      <c r="F132" s="20">
        <v>43116</v>
      </c>
      <c r="G132" s="43">
        <v>43116</v>
      </c>
      <c r="H132" s="69">
        <v>43465</v>
      </c>
      <c r="I132" s="70">
        <v>74255160</v>
      </c>
      <c r="J132" s="46"/>
      <c r="K132" s="71"/>
      <c r="L132" s="71"/>
      <c r="M132" s="47"/>
      <c r="N132" s="47"/>
      <c r="O132" s="71">
        <f t="shared" si="6"/>
        <v>74255160</v>
      </c>
      <c r="P132" s="71">
        <f t="shared" si="5"/>
        <v>74255160</v>
      </c>
      <c r="Q132" s="83" t="s">
        <v>75</v>
      </c>
    </row>
    <row r="133" spans="1:28">
      <c r="A133" s="26" t="s">
        <v>73</v>
      </c>
      <c r="B133" s="28" t="s">
        <v>22</v>
      </c>
      <c r="C133" s="24" t="s">
        <v>23</v>
      </c>
      <c r="D133" s="24" t="s">
        <v>58</v>
      </c>
      <c r="E133" s="28" t="s">
        <v>76</v>
      </c>
      <c r="F133" s="27">
        <v>43123</v>
      </c>
      <c r="G133" s="43">
        <v>43123</v>
      </c>
      <c r="H133" s="44">
        <v>43465</v>
      </c>
      <c r="I133" s="71">
        <v>19800000</v>
      </c>
      <c r="J133" s="46">
        <v>16500000</v>
      </c>
      <c r="K133" s="71"/>
      <c r="L133" s="71"/>
      <c r="M133" s="71"/>
      <c r="N133" s="71"/>
      <c r="O133" s="71">
        <f t="shared" si="6"/>
        <v>19800000</v>
      </c>
      <c r="P133" s="71">
        <f t="shared" si="5"/>
        <v>36300000</v>
      </c>
      <c r="Q133" s="84" t="s">
        <v>75</v>
      </c>
    </row>
    <row r="134" spans="1:28">
      <c r="A134" s="26" t="s">
        <v>73</v>
      </c>
      <c r="B134" s="28" t="s">
        <v>22</v>
      </c>
      <c r="C134" s="24" t="s">
        <v>68</v>
      </c>
      <c r="D134" s="24" t="s">
        <v>24</v>
      </c>
      <c r="E134" s="28" t="s">
        <v>77</v>
      </c>
      <c r="F134" s="27">
        <v>43101</v>
      </c>
      <c r="G134" s="43">
        <v>43101</v>
      </c>
      <c r="H134" s="44">
        <v>43190</v>
      </c>
      <c r="I134" s="71">
        <v>193302000</v>
      </c>
      <c r="J134" s="46"/>
      <c r="K134" s="71"/>
      <c r="L134" s="71"/>
      <c r="M134" s="71"/>
      <c r="N134" s="71"/>
      <c r="O134" s="71">
        <f t="shared" si="6"/>
        <v>193302000</v>
      </c>
      <c r="P134" s="71">
        <f t="shared" ref="P134:P164" si="7">SUM(J134:O134)</f>
        <v>193302000</v>
      </c>
      <c r="Q134" s="84" t="s">
        <v>75</v>
      </c>
    </row>
    <row r="135" spans="1:28">
      <c r="A135" s="22" t="s">
        <v>73</v>
      </c>
      <c r="B135" s="30" t="s">
        <v>22</v>
      </c>
      <c r="C135" s="30" t="s">
        <v>23</v>
      </c>
      <c r="D135" s="30" t="s">
        <v>24</v>
      </c>
      <c r="E135" s="30" t="s">
        <v>78</v>
      </c>
      <c r="F135" s="40">
        <v>43160</v>
      </c>
      <c r="G135" s="51">
        <v>43160</v>
      </c>
      <c r="H135" s="49">
        <v>43524</v>
      </c>
      <c r="I135" s="52">
        <v>77720000</v>
      </c>
      <c r="J135" s="60"/>
      <c r="K135" s="72"/>
      <c r="L135" s="72"/>
      <c r="M135" s="72"/>
      <c r="N135" s="72"/>
      <c r="O135" s="72">
        <f t="shared" si="6"/>
        <v>77720000</v>
      </c>
      <c r="P135" s="71">
        <f t="shared" si="7"/>
        <v>77720000</v>
      </c>
      <c r="Q135" s="85" t="s">
        <v>79</v>
      </c>
    </row>
    <row r="136" spans="1:28">
      <c r="A136" s="22" t="s">
        <v>73</v>
      </c>
      <c r="B136" s="30" t="s">
        <v>22</v>
      </c>
      <c r="C136" s="24" t="s">
        <v>68</v>
      </c>
      <c r="D136" s="30" t="s">
        <v>24</v>
      </c>
      <c r="E136" s="30" t="s">
        <v>77</v>
      </c>
      <c r="F136" s="32">
        <v>43191</v>
      </c>
      <c r="G136" s="51">
        <v>43191</v>
      </c>
      <c r="H136" s="49">
        <v>43281</v>
      </c>
      <c r="I136" s="71">
        <v>193302000</v>
      </c>
      <c r="J136" s="60"/>
      <c r="K136" s="72"/>
      <c r="L136" s="71"/>
      <c r="M136" s="72"/>
      <c r="N136" s="72"/>
      <c r="O136" s="72">
        <f t="shared" si="6"/>
        <v>193302000</v>
      </c>
      <c r="P136" s="71">
        <f t="shared" si="7"/>
        <v>193302000</v>
      </c>
      <c r="Q136" s="85" t="s">
        <v>75</v>
      </c>
    </row>
    <row r="137" spans="1:28">
      <c r="A137" s="26" t="s">
        <v>73</v>
      </c>
      <c r="B137" s="28" t="s">
        <v>22</v>
      </c>
      <c r="C137" s="24" t="s">
        <v>23</v>
      </c>
      <c r="D137" s="24" t="s">
        <v>24</v>
      </c>
      <c r="E137" s="28" t="s">
        <v>80</v>
      </c>
      <c r="F137" s="27">
        <v>43201</v>
      </c>
      <c r="G137" s="43">
        <v>43201</v>
      </c>
      <c r="H137" s="44">
        <v>43565</v>
      </c>
      <c r="I137" s="71">
        <v>16500000</v>
      </c>
      <c r="J137" s="46"/>
      <c r="K137" s="71"/>
      <c r="L137" s="71"/>
      <c r="M137" s="71"/>
      <c r="N137" s="71"/>
      <c r="O137" s="71">
        <f t="shared" si="6"/>
        <v>16500000</v>
      </c>
      <c r="P137" s="71">
        <f t="shared" si="7"/>
        <v>16500000</v>
      </c>
      <c r="Q137" s="84" t="s">
        <v>79</v>
      </c>
    </row>
    <row r="138" spans="1:28">
      <c r="A138" s="26" t="s">
        <v>73</v>
      </c>
      <c r="B138" s="28" t="s">
        <v>71</v>
      </c>
      <c r="C138" s="24" t="s">
        <v>23</v>
      </c>
      <c r="D138" s="24" t="s">
        <v>24</v>
      </c>
      <c r="E138" s="28" t="s">
        <v>81</v>
      </c>
      <c r="F138" s="27">
        <v>43213</v>
      </c>
      <c r="G138" s="43">
        <v>43213</v>
      </c>
      <c r="H138" s="44">
        <v>43227</v>
      </c>
      <c r="I138" s="71">
        <v>18600000</v>
      </c>
      <c r="J138" s="46"/>
      <c r="K138" s="71"/>
      <c r="L138" s="71"/>
      <c r="M138" s="71"/>
      <c r="N138" s="71"/>
      <c r="O138" s="71">
        <f t="shared" si="6"/>
        <v>18600000</v>
      </c>
      <c r="P138" s="71">
        <f t="shared" si="7"/>
        <v>18600000</v>
      </c>
      <c r="Q138" s="84" t="s">
        <v>75</v>
      </c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</row>
    <row r="139" spans="1:28">
      <c r="A139" s="26" t="s">
        <v>73</v>
      </c>
      <c r="B139" s="28" t="s">
        <v>71</v>
      </c>
      <c r="C139" s="24" t="s">
        <v>27</v>
      </c>
      <c r="D139" s="24" t="s">
        <v>24</v>
      </c>
      <c r="E139" s="28" t="s">
        <v>224</v>
      </c>
      <c r="F139" s="27">
        <v>43229</v>
      </c>
      <c r="G139" s="43">
        <v>43229</v>
      </c>
      <c r="H139" s="44">
        <v>43296</v>
      </c>
      <c r="I139" s="71">
        <v>130000000</v>
      </c>
      <c r="J139" s="46">
        <v>65000000</v>
      </c>
      <c r="K139" s="71"/>
      <c r="L139" s="71"/>
      <c r="M139" s="71"/>
      <c r="N139" s="71"/>
      <c r="O139" s="71">
        <f t="shared" si="6"/>
        <v>130000000</v>
      </c>
      <c r="P139" s="71">
        <f t="shared" si="7"/>
        <v>195000000</v>
      </c>
      <c r="Q139" s="84" t="s">
        <v>75</v>
      </c>
    </row>
    <row r="140" spans="1:28">
      <c r="A140" s="19" t="s">
        <v>73</v>
      </c>
      <c r="B140" s="24" t="s">
        <v>63</v>
      </c>
      <c r="C140" s="31" t="s">
        <v>27</v>
      </c>
      <c r="D140" s="24" t="s">
        <v>24</v>
      </c>
      <c r="E140" s="24" t="s">
        <v>209</v>
      </c>
      <c r="F140" s="29">
        <v>43823</v>
      </c>
      <c r="G140" s="43">
        <v>43466</v>
      </c>
      <c r="H140" s="73">
        <v>43830</v>
      </c>
      <c r="I140" s="71">
        <v>164205000</v>
      </c>
      <c r="J140" s="46"/>
      <c r="K140" s="50"/>
      <c r="L140" s="50"/>
      <c r="M140" s="50"/>
      <c r="N140" s="50"/>
      <c r="O140" s="71">
        <f t="shared" si="6"/>
        <v>164205000</v>
      </c>
      <c r="P140" s="71">
        <f t="shared" si="7"/>
        <v>164205000</v>
      </c>
      <c r="Q140" s="84" t="s">
        <v>75</v>
      </c>
    </row>
    <row r="141" spans="1:28">
      <c r="A141" s="19" t="s">
        <v>73</v>
      </c>
      <c r="B141" s="24" t="s">
        <v>63</v>
      </c>
      <c r="C141" s="31" t="s">
        <v>27</v>
      </c>
      <c r="D141" s="24" t="s">
        <v>24</v>
      </c>
      <c r="E141" s="24" t="s">
        <v>210</v>
      </c>
      <c r="F141" s="29">
        <v>43453</v>
      </c>
      <c r="G141" s="43">
        <v>43466</v>
      </c>
      <c r="H141" s="73">
        <v>43830</v>
      </c>
      <c r="I141" s="71">
        <v>27452050</v>
      </c>
      <c r="J141" s="46"/>
      <c r="K141" s="50"/>
      <c r="L141" s="50"/>
      <c r="M141" s="50"/>
      <c r="N141" s="50"/>
      <c r="O141" s="71">
        <f t="shared" si="6"/>
        <v>27452050</v>
      </c>
      <c r="P141" s="71">
        <f t="shared" si="7"/>
        <v>27452050</v>
      </c>
      <c r="Q141" s="84" t="s">
        <v>75</v>
      </c>
    </row>
    <row r="142" spans="1:28">
      <c r="A142" s="26" t="s">
        <v>82</v>
      </c>
      <c r="B142" s="24" t="s">
        <v>22</v>
      </c>
      <c r="C142" s="24" t="s">
        <v>32</v>
      </c>
      <c r="D142" s="24" t="s">
        <v>24</v>
      </c>
      <c r="E142" s="24" t="s">
        <v>83</v>
      </c>
      <c r="F142" s="29">
        <v>43105</v>
      </c>
      <c r="G142" s="43">
        <v>43108</v>
      </c>
      <c r="H142" s="44">
        <v>43465</v>
      </c>
      <c r="I142" s="74">
        <v>35238700</v>
      </c>
      <c r="J142" s="46"/>
      <c r="K142" s="75"/>
      <c r="L142" s="75"/>
      <c r="M142" s="75"/>
      <c r="N142" s="75"/>
      <c r="O142" s="75">
        <f t="shared" si="6"/>
        <v>35238700</v>
      </c>
      <c r="P142" s="75">
        <f t="shared" si="7"/>
        <v>35238700</v>
      </c>
      <c r="Q142" s="83" t="s">
        <v>79</v>
      </c>
    </row>
    <row r="143" spans="1:28">
      <c r="A143" s="26" t="s">
        <v>82</v>
      </c>
      <c r="B143" s="24" t="s">
        <v>22</v>
      </c>
      <c r="C143" s="24" t="s">
        <v>68</v>
      </c>
      <c r="D143" s="24" t="s">
        <v>24</v>
      </c>
      <c r="E143" s="24" t="s">
        <v>84</v>
      </c>
      <c r="F143" s="23">
        <v>42423</v>
      </c>
      <c r="G143" s="76">
        <v>42430</v>
      </c>
      <c r="H143" s="77">
        <v>43251</v>
      </c>
      <c r="I143" s="74">
        <v>1429917000</v>
      </c>
      <c r="J143" s="46"/>
      <c r="K143" s="75"/>
      <c r="L143" s="75"/>
      <c r="M143" s="75"/>
      <c r="N143" s="75"/>
      <c r="O143" s="75">
        <f t="shared" si="6"/>
        <v>1429917000</v>
      </c>
      <c r="P143" s="75">
        <f t="shared" si="7"/>
        <v>1429917000</v>
      </c>
      <c r="Q143" s="83" t="s">
        <v>75</v>
      </c>
    </row>
    <row r="144" spans="1:28">
      <c r="A144" s="26" t="s">
        <v>82</v>
      </c>
      <c r="B144" s="24" t="s">
        <v>63</v>
      </c>
      <c r="C144" s="24" t="s">
        <v>27</v>
      </c>
      <c r="D144" s="24" t="s">
        <v>24</v>
      </c>
      <c r="E144" s="24" t="s">
        <v>85</v>
      </c>
      <c r="F144" s="23">
        <v>43189</v>
      </c>
      <c r="G144" s="76">
        <v>43189</v>
      </c>
      <c r="H144" s="77">
        <v>43279</v>
      </c>
      <c r="I144" s="74">
        <v>59029600</v>
      </c>
      <c r="J144" s="46">
        <v>29514800</v>
      </c>
      <c r="K144" s="75"/>
      <c r="L144" s="75"/>
      <c r="M144" s="75"/>
      <c r="N144" s="75"/>
      <c r="O144" s="75">
        <f t="shared" si="6"/>
        <v>59029600</v>
      </c>
      <c r="P144" s="75">
        <f t="shared" si="7"/>
        <v>88544400</v>
      </c>
      <c r="Q144" s="83" t="s">
        <v>86</v>
      </c>
    </row>
    <row r="145" spans="1:28">
      <c r="A145" s="26" t="s">
        <v>82</v>
      </c>
      <c r="B145" s="28" t="s">
        <v>63</v>
      </c>
      <c r="C145" s="24" t="s">
        <v>27</v>
      </c>
      <c r="D145" s="28" t="s">
        <v>24</v>
      </c>
      <c r="E145" s="24" t="s">
        <v>87</v>
      </c>
      <c r="F145" s="23">
        <v>43199</v>
      </c>
      <c r="G145" s="76">
        <v>43199</v>
      </c>
      <c r="H145" s="77">
        <v>43259</v>
      </c>
      <c r="I145" s="74">
        <v>45100000</v>
      </c>
      <c r="J145" s="46"/>
      <c r="K145" s="75"/>
      <c r="L145" s="75"/>
      <c r="M145" s="75"/>
      <c r="N145" s="75"/>
      <c r="O145" s="75">
        <f t="shared" si="6"/>
        <v>45100000</v>
      </c>
      <c r="P145" s="75">
        <f t="shared" si="7"/>
        <v>45100000</v>
      </c>
      <c r="Q145" s="83" t="s">
        <v>86</v>
      </c>
    </row>
    <row r="146" spans="1:28">
      <c r="A146" s="26" t="s">
        <v>82</v>
      </c>
      <c r="B146" s="24" t="s">
        <v>22</v>
      </c>
      <c r="C146" s="31" t="s">
        <v>32</v>
      </c>
      <c r="D146" s="24" t="s">
        <v>24</v>
      </c>
      <c r="E146" s="24" t="s">
        <v>88</v>
      </c>
      <c r="F146" s="23">
        <v>43193</v>
      </c>
      <c r="G146" s="76">
        <v>43206</v>
      </c>
      <c r="H146" s="77">
        <v>43235</v>
      </c>
      <c r="I146" s="74">
        <v>16496779</v>
      </c>
      <c r="J146" s="46"/>
      <c r="K146" s="75"/>
      <c r="L146" s="75"/>
      <c r="M146" s="75"/>
      <c r="N146" s="75"/>
      <c r="O146" s="75">
        <f t="shared" si="6"/>
        <v>16496779</v>
      </c>
      <c r="P146" s="75">
        <f t="shared" si="7"/>
        <v>16496779</v>
      </c>
      <c r="Q146" s="84" t="s">
        <v>75</v>
      </c>
    </row>
    <row r="147" spans="1:28">
      <c r="A147" s="26" t="s">
        <v>82</v>
      </c>
      <c r="B147" s="28" t="s">
        <v>63</v>
      </c>
      <c r="C147" s="24" t="s">
        <v>23</v>
      </c>
      <c r="D147" s="28" t="s">
        <v>24</v>
      </c>
      <c r="E147" s="24" t="s">
        <v>89</v>
      </c>
      <c r="F147" s="23">
        <v>43215</v>
      </c>
      <c r="G147" s="76">
        <v>43215</v>
      </c>
      <c r="H147" s="77">
        <v>43235</v>
      </c>
      <c r="I147" s="74">
        <v>13960000</v>
      </c>
      <c r="J147" s="46"/>
      <c r="K147" s="75"/>
      <c r="L147" s="75"/>
      <c r="M147" s="75"/>
      <c r="N147" s="75"/>
      <c r="O147" s="75">
        <f t="shared" si="6"/>
        <v>13960000</v>
      </c>
      <c r="P147" s="75">
        <f t="shared" si="7"/>
        <v>13960000</v>
      </c>
      <c r="Q147" s="84" t="s">
        <v>75</v>
      </c>
      <c r="R147" s="39"/>
      <c r="S147" s="39"/>
      <c r="T147" s="39"/>
      <c r="U147" s="39"/>
      <c r="V147" s="39"/>
      <c r="W147" s="39"/>
      <c r="X147" s="39"/>
      <c r="Y147" s="39"/>
      <c r="Z147" s="39"/>
      <c r="AA147" s="39"/>
      <c r="AB147" s="39"/>
    </row>
    <row r="148" spans="1:28">
      <c r="A148" s="26" t="s">
        <v>82</v>
      </c>
      <c r="B148" s="28" t="s">
        <v>63</v>
      </c>
      <c r="C148" s="31" t="s">
        <v>32</v>
      </c>
      <c r="D148" s="28" t="s">
        <v>24</v>
      </c>
      <c r="E148" s="24" t="s">
        <v>90</v>
      </c>
      <c r="F148" s="23">
        <v>43216</v>
      </c>
      <c r="G148" s="76">
        <v>43216</v>
      </c>
      <c r="H148" s="77">
        <v>43246</v>
      </c>
      <c r="I148" s="74">
        <v>30990770</v>
      </c>
      <c r="J148" s="46"/>
      <c r="K148" s="75"/>
      <c r="L148" s="75"/>
      <c r="M148" s="75"/>
      <c r="N148" s="75"/>
      <c r="O148" s="75">
        <f t="shared" si="6"/>
        <v>30990770</v>
      </c>
      <c r="P148" s="75">
        <f t="shared" si="7"/>
        <v>30990770</v>
      </c>
      <c r="Q148" s="84" t="s">
        <v>75</v>
      </c>
    </row>
    <row r="149" spans="1:28">
      <c r="A149" s="26" t="s">
        <v>82</v>
      </c>
      <c r="B149" s="28" t="s">
        <v>63</v>
      </c>
      <c r="C149" s="24" t="s">
        <v>23</v>
      </c>
      <c r="D149" s="28" t="s">
        <v>24</v>
      </c>
      <c r="E149" s="24" t="s">
        <v>91</v>
      </c>
      <c r="F149" s="23">
        <v>43220</v>
      </c>
      <c r="G149" s="76">
        <v>43220</v>
      </c>
      <c r="H149" s="77">
        <v>43240</v>
      </c>
      <c r="I149" s="74">
        <v>14790600</v>
      </c>
      <c r="J149" s="46"/>
      <c r="K149" s="75"/>
      <c r="L149" s="75"/>
      <c r="M149" s="75"/>
      <c r="N149" s="75"/>
      <c r="O149" s="75">
        <f t="shared" si="6"/>
        <v>14790600</v>
      </c>
      <c r="P149" s="75">
        <f t="shared" si="7"/>
        <v>14790600</v>
      </c>
      <c r="Q149" s="84" t="s">
        <v>86</v>
      </c>
    </row>
    <row r="150" spans="1:28">
      <c r="A150" s="26" t="s">
        <v>82</v>
      </c>
      <c r="B150" s="28" t="s">
        <v>22</v>
      </c>
      <c r="C150" s="24" t="s">
        <v>29</v>
      </c>
      <c r="D150" s="28" t="s">
        <v>24</v>
      </c>
      <c r="E150" s="24" t="s">
        <v>92</v>
      </c>
      <c r="F150" s="23">
        <v>43305</v>
      </c>
      <c r="G150" s="76">
        <v>43332</v>
      </c>
      <c r="H150" s="77">
        <v>45157</v>
      </c>
      <c r="I150" s="75">
        <v>147420000</v>
      </c>
      <c r="J150" s="46"/>
      <c r="K150" s="75"/>
      <c r="L150" s="75"/>
      <c r="M150" s="75"/>
      <c r="N150" s="75"/>
      <c r="O150" s="75">
        <f t="shared" si="6"/>
        <v>147420000</v>
      </c>
      <c r="P150" s="75">
        <f t="shared" si="7"/>
        <v>147420000</v>
      </c>
      <c r="Q150" s="84" t="s">
        <v>75</v>
      </c>
    </row>
    <row r="151" spans="1:28">
      <c r="A151" s="26" t="s">
        <v>82</v>
      </c>
      <c r="B151" s="24" t="s">
        <v>22</v>
      </c>
      <c r="C151" s="24" t="s">
        <v>68</v>
      </c>
      <c r="D151" s="28" t="s">
        <v>24</v>
      </c>
      <c r="E151" s="24" t="s">
        <v>93</v>
      </c>
      <c r="F151" s="23">
        <v>42423</v>
      </c>
      <c r="G151" s="76">
        <v>42430</v>
      </c>
      <c r="H151" s="77">
        <v>43343</v>
      </c>
      <c r="I151" s="74">
        <v>1604388000</v>
      </c>
      <c r="J151" s="46"/>
      <c r="K151" s="75"/>
      <c r="L151" s="75"/>
      <c r="M151" s="75"/>
      <c r="N151" s="75"/>
      <c r="O151" s="75">
        <f t="shared" si="6"/>
        <v>1604388000</v>
      </c>
      <c r="P151" s="75">
        <f t="shared" si="7"/>
        <v>1604388000</v>
      </c>
      <c r="Q151" s="84" t="s">
        <v>75</v>
      </c>
    </row>
    <row r="152" spans="1:28">
      <c r="A152" s="26" t="s">
        <v>82</v>
      </c>
      <c r="B152" s="24" t="s">
        <v>71</v>
      </c>
      <c r="C152" s="24" t="s">
        <v>23</v>
      </c>
      <c r="D152" s="28" t="s">
        <v>24</v>
      </c>
      <c r="E152" s="24" t="s">
        <v>94</v>
      </c>
      <c r="F152" s="23">
        <v>43248</v>
      </c>
      <c r="G152" s="76">
        <v>43248</v>
      </c>
      <c r="H152" s="77">
        <v>43268</v>
      </c>
      <c r="I152" s="74">
        <v>14578800</v>
      </c>
      <c r="J152" s="46"/>
      <c r="K152" s="75"/>
      <c r="L152" s="75"/>
      <c r="M152" s="75"/>
      <c r="N152" s="75"/>
      <c r="O152" s="75">
        <f t="shared" si="6"/>
        <v>14578800</v>
      </c>
      <c r="P152" s="75">
        <f t="shared" si="7"/>
        <v>14578800</v>
      </c>
      <c r="Q152" s="84" t="s">
        <v>75</v>
      </c>
    </row>
    <row r="153" spans="1:28">
      <c r="A153" s="26" t="s">
        <v>82</v>
      </c>
      <c r="B153" s="24" t="s">
        <v>22</v>
      </c>
      <c r="C153" s="24" t="s">
        <v>68</v>
      </c>
      <c r="D153" s="28" t="s">
        <v>24</v>
      </c>
      <c r="E153" s="24" t="s">
        <v>95</v>
      </c>
      <c r="F153" s="23">
        <v>42423</v>
      </c>
      <c r="G153" s="76">
        <v>42430</v>
      </c>
      <c r="H153" s="77">
        <v>43465</v>
      </c>
      <c r="I153" s="75">
        <v>1837016000</v>
      </c>
      <c r="J153" s="46"/>
      <c r="K153" s="75"/>
      <c r="L153" s="75"/>
      <c r="M153" s="75"/>
      <c r="N153" s="75"/>
      <c r="O153" s="75">
        <f t="shared" si="6"/>
        <v>1837016000</v>
      </c>
      <c r="P153" s="75">
        <f t="shared" si="7"/>
        <v>1837016000</v>
      </c>
      <c r="Q153" s="84" t="s">
        <v>75</v>
      </c>
    </row>
    <row r="154" spans="1:28">
      <c r="A154" s="26" t="s">
        <v>82</v>
      </c>
      <c r="B154" s="24" t="s">
        <v>22</v>
      </c>
      <c r="C154" s="24" t="s">
        <v>68</v>
      </c>
      <c r="D154" s="28" t="s">
        <v>58</v>
      </c>
      <c r="E154" s="24" t="s">
        <v>96</v>
      </c>
      <c r="F154" s="23">
        <v>43340</v>
      </c>
      <c r="G154" s="76">
        <v>43344</v>
      </c>
      <c r="H154" s="77">
        <v>43343</v>
      </c>
      <c r="I154" s="75">
        <v>7572000</v>
      </c>
      <c r="J154" s="46"/>
      <c r="K154" s="75"/>
      <c r="L154" s="75"/>
      <c r="M154" s="75"/>
      <c r="N154" s="75"/>
      <c r="O154" s="75">
        <f t="shared" si="6"/>
        <v>7572000</v>
      </c>
      <c r="P154" s="75">
        <f t="shared" si="7"/>
        <v>7572000</v>
      </c>
      <c r="Q154" s="84" t="s">
        <v>75</v>
      </c>
    </row>
    <row r="155" spans="1:28">
      <c r="A155" s="26" t="s">
        <v>234</v>
      </c>
      <c r="B155" s="28" t="s">
        <v>22</v>
      </c>
      <c r="C155" s="28" t="s">
        <v>23</v>
      </c>
      <c r="D155" s="28" t="s">
        <v>24</v>
      </c>
      <c r="E155" s="28" t="s">
        <v>97</v>
      </c>
      <c r="F155" s="27">
        <v>43133</v>
      </c>
      <c r="G155" s="43">
        <v>43136</v>
      </c>
      <c r="H155" s="44">
        <v>43165</v>
      </c>
      <c r="I155" s="75">
        <v>44000000</v>
      </c>
      <c r="J155" s="46">
        <v>44000000</v>
      </c>
      <c r="K155" s="75"/>
      <c r="L155" s="75"/>
      <c r="M155" s="75"/>
      <c r="N155" s="75"/>
      <c r="O155" s="75">
        <f t="shared" si="6"/>
        <v>44000000</v>
      </c>
      <c r="P155" s="75">
        <f t="shared" si="7"/>
        <v>88000000</v>
      </c>
      <c r="Q155" s="84" t="s">
        <v>75</v>
      </c>
    </row>
    <row r="156" spans="1:28">
      <c r="A156" s="26" t="s">
        <v>234</v>
      </c>
      <c r="B156" s="28" t="s">
        <v>71</v>
      </c>
      <c r="C156" s="28" t="s">
        <v>23</v>
      </c>
      <c r="D156" s="28" t="s">
        <v>24</v>
      </c>
      <c r="E156" s="28" t="s">
        <v>98</v>
      </c>
      <c r="F156" s="27">
        <v>43181</v>
      </c>
      <c r="G156" s="43">
        <v>43207</v>
      </c>
      <c r="H156" s="44">
        <v>43220</v>
      </c>
      <c r="I156" s="75">
        <v>9700000</v>
      </c>
      <c r="J156" s="46">
        <v>9700000</v>
      </c>
      <c r="K156" s="75"/>
      <c r="L156" s="75"/>
      <c r="M156" s="75"/>
      <c r="N156" s="75"/>
      <c r="O156" s="75">
        <f t="shared" si="6"/>
        <v>9700000</v>
      </c>
      <c r="P156" s="75">
        <f t="shared" si="7"/>
        <v>19400000</v>
      </c>
      <c r="Q156" s="84" t="s">
        <v>75</v>
      </c>
    </row>
    <row r="157" spans="1:28">
      <c r="A157" s="26" t="s">
        <v>234</v>
      </c>
      <c r="B157" s="28" t="s">
        <v>22</v>
      </c>
      <c r="C157" s="28" t="s">
        <v>23</v>
      </c>
      <c r="D157" s="28" t="s">
        <v>58</v>
      </c>
      <c r="E157" s="28" t="s">
        <v>99</v>
      </c>
      <c r="F157" s="27">
        <v>43213</v>
      </c>
      <c r="G157" s="43">
        <v>43228</v>
      </c>
      <c r="H157" s="44">
        <v>43247</v>
      </c>
      <c r="I157" s="75">
        <v>9200000</v>
      </c>
      <c r="J157" s="46">
        <v>9200000</v>
      </c>
      <c r="K157" s="75"/>
      <c r="L157" s="75"/>
      <c r="M157" s="75"/>
      <c r="N157" s="75"/>
      <c r="O157" s="75">
        <f t="shared" si="6"/>
        <v>9200000</v>
      </c>
      <c r="P157" s="75">
        <f t="shared" si="7"/>
        <v>18400000</v>
      </c>
      <c r="Q157" s="84" t="s">
        <v>79</v>
      </c>
    </row>
    <row r="158" spans="1:28">
      <c r="A158" s="26" t="s">
        <v>234</v>
      </c>
      <c r="B158" s="28" t="s">
        <v>71</v>
      </c>
      <c r="C158" s="28" t="s">
        <v>23</v>
      </c>
      <c r="D158" s="28" t="s">
        <v>58</v>
      </c>
      <c r="E158" s="28" t="s">
        <v>100</v>
      </c>
      <c r="F158" s="27">
        <v>43213</v>
      </c>
      <c r="G158" s="43">
        <v>43213</v>
      </c>
      <c r="H158" s="44">
        <v>43247</v>
      </c>
      <c r="I158" s="75">
        <v>9000000</v>
      </c>
      <c r="J158" s="46">
        <v>9000000</v>
      </c>
      <c r="K158" s="75"/>
      <c r="L158" s="75"/>
      <c r="M158" s="75"/>
      <c r="N158" s="75"/>
      <c r="O158" s="75">
        <f t="shared" si="6"/>
        <v>9000000</v>
      </c>
      <c r="P158" s="75">
        <f t="shared" si="7"/>
        <v>18000000</v>
      </c>
      <c r="Q158" s="84" t="s">
        <v>75</v>
      </c>
    </row>
    <row r="159" spans="1:28">
      <c r="A159" s="26" t="s">
        <v>234</v>
      </c>
      <c r="B159" s="28" t="s">
        <v>71</v>
      </c>
      <c r="C159" s="28" t="s">
        <v>23</v>
      </c>
      <c r="D159" s="28" t="s">
        <v>24</v>
      </c>
      <c r="E159" s="28" t="s">
        <v>101</v>
      </c>
      <c r="F159" s="27">
        <v>43214</v>
      </c>
      <c r="G159" s="43">
        <v>43214</v>
      </c>
      <c r="H159" s="44">
        <v>43243</v>
      </c>
      <c r="I159" s="75">
        <v>9509590</v>
      </c>
      <c r="J159" s="46">
        <v>9509590</v>
      </c>
      <c r="K159" s="75"/>
      <c r="L159" s="75"/>
      <c r="M159" s="75"/>
      <c r="N159" s="75"/>
      <c r="O159" s="75">
        <f t="shared" si="6"/>
        <v>9509590</v>
      </c>
      <c r="P159" s="75">
        <f t="shared" si="7"/>
        <v>19019180</v>
      </c>
      <c r="Q159" s="84" t="s">
        <v>75</v>
      </c>
    </row>
    <row r="160" spans="1:28">
      <c r="A160" s="26" t="s">
        <v>234</v>
      </c>
      <c r="B160" s="28" t="s">
        <v>22</v>
      </c>
      <c r="C160" s="28" t="s">
        <v>23</v>
      </c>
      <c r="D160" s="28" t="s">
        <v>58</v>
      </c>
      <c r="E160" s="28" t="s">
        <v>223</v>
      </c>
      <c r="F160" s="27">
        <v>43248</v>
      </c>
      <c r="G160" s="43">
        <v>43248</v>
      </c>
      <c r="H160" s="44">
        <v>43267</v>
      </c>
      <c r="I160" s="75">
        <v>8500000</v>
      </c>
      <c r="J160" s="46">
        <v>8500000</v>
      </c>
      <c r="K160" s="75"/>
      <c r="L160" s="75"/>
      <c r="M160" s="75"/>
      <c r="N160" s="75"/>
      <c r="O160" s="75">
        <f t="shared" si="6"/>
        <v>8500000</v>
      </c>
      <c r="P160" s="75">
        <f t="shared" si="7"/>
        <v>17000000</v>
      </c>
      <c r="Q160" s="84" t="s">
        <v>75</v>
      </c>
      <c r="R160" s="39"/>
      <c r="S160" s="39"/>
      <c r="T160" s="39"/>
      <c r="U160" s="39"/>
      <c r="V160" s="39"/>
      <c r="W160" s="39"/>
      <c r="X160" s="39"/>
      <c r="Y160" s="39"/>
      <c r="Z160" s="39"/>
      <c r="AA160" s="39"/>
      <c r="AB160" s="39"/>
    </row>
    <row r="161" spans="1:17">
      <c r="A161" s="26" t="s">
        <v>234</v>
      </c>
      <c r="B161" s="28" t="s">
        <v>71</v>
      </c>
      <c r="C161" s="28" t="s">
        <v>32</v>
      </c>
      <c r="D161" s="28" t="s">
        <v>24</v>
      </c>
      <c r="E161" s="28" t="s">
        <v>222</v>
      </c>
      <c r="F161" s="27">
        <v>43235</v>
      </c>
      <c r="G161" s="43">
        <v>43235</v>
      </c>
      <c r="H161" s="44">
        <v>43264</v>
      </c>
      <c r="I161" s="75">
        <v>11326490</v>
      </c>
      <c r="J161" s="46">
        <v>11326490</v>
      </c>
      <c r="K161" s="75"/>
      <c r="L161" s="75"/>
      <c r="M161" s="75"/>
      <c r="N161" s="75"/>
      <c r="O161" s="75">
        <f t="shared" si="6"/>
        <v>11326490</v>
      </c>
      <c r="P161" s="75">
        <f t="shared" si="7"/>
        <v>22652980</v>
      </c>
      <c r="Q161" s="84" t="s">
        <v>75</v>
      </c>
    </row>
    <row r="162" spans="1:17">
      <c r="A162" s="26" t="s">
        <v>234</v>
      </c>
      <c r="B162" s="28" t="s">
        <v>22</v>
      </c>
      <c r="C162" s="28" t="s">
        <v>32</v>
      </c>
      <c r="D162" s="28" t="s">
        <v>24</v>
      </c>
      <c r="E162" s="28" t="s">
        <v>102</v>
      </c>
      <c r="F162" s="27">
        <v>43314</v>
      </c>
      <c r="G162" s="43">
        <v>43315</v>
      </c>
      <c r="H162" s="44">
        <v>43404</v>
      </c>
      <c r="I162" s="74">
        <v>17712210</v>
      </c>
      <c r="J162" s="46">
        <v>17712210</v>
      </c>
      <c r="K162" s="75"/>
      <c r="L162" s="75"/>
      <c r="M162" s="75"/>
      <c r="N162" s="75"/>
      <c r="O162" s="75">
        <f t="shared" si="6"/>
        <v>17712210</v>
      </c>
      <c r="P162" s="75">
        <f t="shared" si="7"/>
        <v>35424420</v>
      </c>
      <c r="Q162" s="84" t="s">
        <v>75</v>
      </c>
    </row>
    <row r="163" spans="1:17">
      <c r="A163" s="26" t="s">
        <v>234</v>
      </c>
      <c r="B163" s="28" t="s">
        <v>22</v>
      </c>
      <c r="C163" s="28" t="s">
        <v>27</v>
      </c>
      <c r="D163" s="28" t="s">
        <v>24</v>
      </c>
      <c r="E163" s="28" t="s">
        <v>103</v>
      </c>
      <c r="F163" s="27">
        <v>43336</v>
      </c>
      <c r="G163" s="43">
        <v>43343</v>
      </c>
      <c r="H163" s="44">
        <v>44438</v>
      </c>
      <c r="I163" s="74">
        <v>73434528</v>
      </c>
      <c r="J163" s="46"/>
      <c r="K163" s="75"/>
      <c r="L163" s="75"/>
      <c r="M163" s="75"/>
      <c r="N163" s="75"/>
      <c r="O163" s="75">
        <f t="shared" si="6"/>
        <v>73434528</v>
      </c>
      <c r="P163" s="75">
        <f t="shared" si="7"/>
        <v>73434528</v>
      </c>
      <c r="Q163" s="84" t="s">
        <v>75</v>
      </c>
    </row>
    <row r="164" spans="1:17">
      <c r="A164" s="26" t="s">
        <v>234</v>
      </c>
      <c r="B164" s="28" t="s">
        <v>22</v>
      </c>
      <c r="C164" s="28" t="s">
        <v>32</v>
      </c>
      <c r="D164" s="28" t="s">
        <v>24</v>
      </c>
      <c r="E164" s="28" t="s">
        <v>227</v>
      </c>
      <c r="F164" s="27">
        <v>42992</v>
      </c>
      <c r="G164" s="43">
        <v>43009</v>
      </c>
      <c r="H164" s="44">
        <v>43738</v>
      </c>
      <c r="I164" s="74">
        <v>64837800</v>
      </c>
      <c r="J164" s="46"/>
      <c r="K164" s="75"/>
      <c r="L164" s="75"/>
      <c r="M164" s="75"/>
      <c r="N164" s="75"/>
      <c r="O164" s="75">
        <f t="shared" si="6"/>
        <v>64837800</v>
      </c>
      <c r="P164" s="75">
        <f t="shared" si="7"/>
        <v>64837800</v>
      </c>
      <c r="Q164" s="84" t="s">
        <v>79</v>
      </c>
    </row>
    <row r="165" spans="1:17">
      <c r="A165" s="24" t="s">
        <v>104</v>
      </c>
      <c r="B165" s="24" t="s">
        <v>63</v>
      </c>
      <c r="C165" s="24" t="s">
        <v>32</v>
      </c>
      <c r="D165" s="28" t="s">
        <v>24</v>
      </c>
      <c r="E165" s="24" t="s">
        <v>105</v>
      </c>
      <c r="F165" s="29">
        <v>43217</v>
      </c>
      <c r="G165" s="43">
        <v>43217</v>
      </c>
      <c r="H165" s="44">
        <v>43261</v>
      </c>
      <c r="I165" s="74">
        <v>16061760</v>
      </c>
      <c r="J165" s="46"/>
      <c r="K165" s="75"/>
      <c r="L165" s="75"/>
      <c r="M165" s="75"/>
      <c r="N165" s="75"/>
      <c r="O165" s="75">
        <f t="shared" si="6"/>
        <v>16061760</v>
      </c>
      <c r="P165" s="75">
        <f t="shared" ref="P165:P169" si="8">SUM(J165:O165)</f>
        <v>16061760</v>
      </c>
      <c r="Q165" s="83" t="s">
        <v>75</v>
      </c>
    </row>
    <row r="166" spans="1:17">
      <c r="A166" s="24" t="s">
        <v>104</v>
      </c>
      <c r="B166" s="24" t="s">
        <v>71</v>
      </c>
      <c r="C166" s="24" t="s">
        <v>27</v>
      </c>
      <c r="D166" s="28" t="s">
        <v>24</v>
      </c>
      <c r="E166" s="24" t="s">
        <v>106</v>
      </c>
      <c r="F166" s="29">
        <v>43238</v>
      </c>
      <c r="G166" s="43">
        <v>43243</v>
      </c>
      <c r="H166" s="44">
        <v>43272</v>
      </c>
      <c r="I166" s="74">
        <v>34862100</v>
      </c>
      <c r="J166" s="46"/>
      <c r="K166" s="75"/>
      <c r="L166" s="75"/>
      <c r="M166" s="75"/>
      <c r="N166" s="75"/>
      <c r="O166" s="75">
        <f t="shared" si="6"/>
        <v>34862100</v>
      </c>
      <c r="P166" s="75">
        <f t="shared" si="8"/>
        <v>34862100</v>
      </c>
      <c r="Q166" s="83" t="s">
        <v>75</v>
      </c>
    </row>
    <row r="167" spans="1:17">
      <c r="A167" s="24" t="s">
        <v>104</v>
      </c>
      <c r="B167" s="24" t="s">
        <v>22</v>
      </c>
      <c r="C167" s="24" t="s">
        <v>23</v>
      </c>
      <c r="D167" s="28" t="s">
        <v>24</v>
      </c>
      <c r="E167" s="24" t="s">
        <v>107</v>
      </c>
      <c r="F167" s="29">
        <v>43329</v>
      </c>
      <c r="G167" s="43">
        <v>43374</v>
      </c>
      <c r="H167" s="44">
        <v>44103</v>
      </c>
      <c r="I167" s="75">
        <v>49345920</v>
      </c>
      <c r="J167" s="46"/>
      <c r="K167" s="75"/>
      <c r="L167" s="75"/>
      <c r="M167" s="75"/>
      <c r="N167" s="75"/>
      <c r="O167" s="75">
        <f t="shared" si="6"/>
        <v>49345920</v>
      </c>
      <c r="P167" s="75">
        <f t="shared" si="8"/>
        <v>49345920</v>
      </c>
      <c r="Q167" s="83" t="s">
        <v>75</v>
      </c>
    </row>
    <row r="168" spans="1:17">
      <c r="A168" s="24" t="s">
        <v>104</v>
      </c>
      <c r="B168" s="24" t="s">
        <v>22</v>
      </c>
      <c r="C168" s="24" t="s">
        <v>29</v>
      </c>
      <c r="D168" s="28" t="s">
        <v>24</v>
      </c>
      <c r="E168" s="24" t="s">
        <v>229</v>
      </c>
      <c r="F168" s="29">
        <v>43375</v>
      </c>
      <c r="G168" s="43">
        <v>43375</v>
      </c>
      <c r="H168" s="44">
        <v>43401</v>
      </c>
      <c r="I168" s="75">
        <v>42500000</v>
      </c>
      <c r="J168" s="46"/>
      <c r="K168" s="75"/>
      <c r="L168" s="75"/>
      <c r="M168" s="75"/>
      <c r="N168" s="75"/>
      <c r="O168" s="75">
        <f t="shared" si="6"/>
        <v>42500000</v>
      </c>
      <c r="P168" s="75">
        <f t="shared" si="8"/>
        <v>42500000</v>
      </c>
      <c r="Q168" s="83" t="s">
        <v>189</v>
      </c>
    </row>
    <row r="169" spans="1:17">
      <c r="A169" s="89" t="s">
        <v>104</v>
      </c>
      <c r="B169" s="90" t="s">
        <v>22</v>
      </c>
      <c r="C169" s="89" t="s">
        <v>23</v>
      </c>
      <c r="D169" s="89" t="s">
        <v>58</v>
      </c>
      <c r="E169" s="89" t="s">
        <v>211</v>
      </c>
      <c r="F169" s="91">
        <v>43462</v>
      </c>
      <c r="G169" s="78">
        <v>43466</v>
      </c>
      <c r="H169" s="79">
        <v>43830</v>
      </c>
      <c r="I169" s="80">
        <v>13057200</v>
      </c>
      <c r="J169" s="81"/>
      <c r="K169" s="80"/>
      <c r="L169" s="80"/>
      <c r="M169" s="80"/>
      <c r="N169" s="80"/>
      <c r="O169" s="80">
        <f t="shared" si="6"/>
        <v>13057200</v>
      </c>
      <c r="P169" s="80">
        <f t="shared" si="8"/>
        <v>13057200</v>
      </c>
      <c r="Q169" s="88" t="s">
        <v>79</v>
      </c>
    </row>
    <row r="170" spans="1:17">
      <c r="I170" s="42"/>
    </row>
    <row r="171" spans="1:17">
      <c r="D171" s="38"/>
    </row>
  </sheetData>
  <mergeCells count="10">
    <mergeCell ref="Q3:Q5"/>
    <mergeCell ref="A3:D4"/>
    <mergeCell ref="J3:P3"/>
    <mergeCell ref="K4:N4"/>
    <mergeCell ref="P4:P5"/>
    <mergeCell ref="E3:E5"/>
    <mergeCell ref="F3:F4"/>
    <mergeCell ref="G3:H4"/>
    <mergeCell ref="I3:I5"/>
    <mergeCell ref="O4:O5"/>
  </mergeCells>
  <phoneticPr fontId="2" type="noConversion"/>
  <dataValidations count="1">
    <dataValidation type="list" allowBlank="1" showInputMessage="1" showErrorMessage="1" sqref="A116:D131">
      <formula1>#REF!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[1]Sheet3!#REF!</xm:f>
          </x14:formula1>
          <xm:sqref>C134 C136 C143 C151 C153 B6:D115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2018-10-12T04:52:07Z</dcterms:created>
  <dcterms:modified xsi:type="dcterms:W3CDTF">2019-03-29T09:33:07Z</dcterms:modified>
</cp:coreProperties>
</file>